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234" i="1"/>
  <c r="J233"/>
  <c r="J232"/>
  <c r="J229"/>
  <c r="J228"/>
  <c r="J225"/>
  <c r="J224"/>
  <c r="J189"/>
  <c r="J190"/>
  <c r="J191"/>
  <c r="J62"/>
  <c r="J63"/>
  <c r="J64"/>
  <c r="H64" s="1"/>
  <c r="J65"/>
  <c r="H65" s="1"/>
  <c r="H68"/>
  <c r="J71"/>
  <c r="H71" s="1"/>
  <c r="H72"/>
  <c r="H76"/>
  <c r="H80"/>
  <c r="H84"/>
  <c r="H88"/>
  <c r="H92"/>
  <c r="H96"/>
  <c r="H100"/>
  <c r="H104"/>
  <c r="H108"/>
  <c r="H112"/>
  <c r="H116"/>
  <c r="J120"/>
  <c r="H120" s="1"/>
  <c r="J121"/>
  <c r="H121" s="1"/>
  <c r="J122"/>
  <c r="J123"/>
  <c r="H123" s="1"/>
  <c r="J124"/>
  <c r="H124" s="1"/>
  <c r="J125"/>
  <c r="H125" s="1"/>
  <c r="J126"/>
  <c r="J127"/>
  <c r="J128"/>
  <c r="H128" s="1"/>
  <c r="J129"/>
  <c r="H129" s="1"/>
  <c r="J130"/>
  <c r="H130" s="1"/>
  <c r="J131"/>
  <c r="H131" s="1"/>
  <c r="J132"/>
  <c r="H132" s="1"/>
  <c r="J133"/>
  <c r="H133" s="1"/>
  <c r="J134"/>
  <c r="H134" s="1"/>
  <c r="J135"/>
  <c r="J136"/>
  <c r="H136" s="1"/>
  <c r="J140"/>
  <c r="H140" s="1"/>
  <c r="J141"/>
  <c r="J142"/>
  <c r="J143"/>
  <c r="H143" s="1"/>
  <c r="J144"/>
  <c r="H144" s="1"/>
  <c r="J145"/>
  <c r="H145" s="1"/>
  <c r="J146"/>
  <c r="H146" s="1"/>
  <c r="J147"/>
  <c r="J148"/>
  <c r="H148" s="1"/>
  <c r="J149"/>
  <c r="H149" s="1"/>
  <c r="J150"/>
  <c r="J151"/>
  <c r="H151" s="1"/>
  <c r="J152"/>
  <c r="H152" s="1"/>
  <c r="J153"/>
  <c r="J154"/>
  <c r="H154" s="1"/>
  <c r="J155"/>
  <c r="H155" s="1"/>
  <c r="J156"/>
  <c r="H156" s="1"/>
  <c r="J157"/>
  <c r="H157" s="1"/>
  <c r="J158"/>
  <c r="H158" s="1"/>
  <c r="J159"/>
  <c r="H159" s="1"/>
  <c r="J160"/>
  <c r="H160" s="1"/>
  <c r="J161"/>
  <c r="J162"/>
  <c r="H162" s="1"/>
  <c r="J163"/>
  <c r="J164"/>
  <c r="H164" s="1"/>
  <c r="J165"/>
  <c r="H165" s="1"/>
  <c r="J166"/>
  <c r="I62"/>
  <c r="G62" s="1"/>
  <c r="I63"/>
  <c r="G63" s="1"/>
  <c r="I64"/>
  <c r="G64" s="1"/>
  <c r="I65"/>
  <c r="G68"/>
  <c r="I71"/>
  <c r="G71" s="1"/>
  <c r="G72"/>
  <c r="G76"/>
  <c r="G80"/>
  <c r="G84"/>
  <c r="G88"/>
  <c r="G92"/>
  <c r="G96"/>
  <c r="G100"/>
  <c r="G104"/>
  <c r="G108"/>
  <c r="G112"/>
  <c r="G116"/>
  <c r="I120"/>
  <c r="G120" s="1"/>
  <c r="I121"/>
  <c r="G121" s="1"/>
  <c r="I122"/>
  <c r="G122" s="1"/>
  <c r="I123"/>
  <c r="G123" s="1"/>
  <c r="I124"/>
  <c r="G124" s="1"/>
  <c r="I125"/>
  <c r="G125" s="1"/>
  <c r="I126"/>
  <c r="I127"/>
  <c r="G127" s="1"/>
  <c r="I128"/>
  <c r="G128" s="1"/>
  <c r="I129"/>
  <c r="G129" s="1"/>
  <c r="I130"/>
  <c r="I131"/>
  <c r="G131" s="1"/>
  <c r="I132"/>
  <c r="G132" s="1"/>
  <c r="I133"/>
  <c r="G133" s="1"/>
  <c r="I134"/>
  <c r="I135"/>
  <c r="G135" s="1"/>
  <c r="I136"/>
  <c r="G136" s="1"/>
  <c r="I140"/>
  <c r="G140" s="1"/>
  <c r="I141"/>
  <c r="I142"/>
  <c r="G142" s="1"/>
  <c r="I143"/>
  <c r="G143" s="1"/>
  <c r="I144"/>
  <c r="G144" s="1"/>
  <c r="I145"/>
  <c r="G145" s="1"/>
  <c r="I146"/>
  <c r="G146" s="1"/>
  <c r="I147"/>
  <c r="G147" s="1"/>
  <c r="I148"/>
  <c r="G148" s="1"/>
  <c r="I149"/>
  <c r="G149" s="1"/>
  <c r="I150"/>
  <c r="G150" s="1"/>
  <c r="I151"/>
  <c r="I152"/>
  <c r="G152" s="1"/>
  <c r="I153"/>
  <c r="I154"/>
  <c r="G154" s="1"/>
  <c r="I155"/>
  <c r="G155" s="1"/>
  <c r="I156"/>
  <c r="G156" s="1"/>
  <c r="I157"/>
  <c r="G157" s="1"/>
  <c r="I158"/>
  <c r="G158" s="1"/>
  <c r="I159"/>
  <c r="I160"/>
  <c r="G160" s="1"/>
  <c r="I161"/>
  <c r="G161" s="1"/>
  <c r="I162"/>
  <c r="G162" s="1"/>
  <c r="I163"/>
  <c r="G163" s="1"/>
  <c r="I164"/>
  <c r="G164" s="1"/>
  <c r="I165"/>
  <c r="G165" s="1"/>
  <c r="I166"/>
  <c r="G166" s="1"/>
  <c r="H62"/>
  <c r="H63"/>
  <c r="H66"/>
  <c r="H67"/>
  <c r="H69"/>
  <c r="H70"/>
  <c r="H73"/>
  <c r="H74"/>
  <c r="H75"/>
  <c r="H77"/>
  <c r="H78"/>
  <c r="H79"/>
  <c r="H81"/>
  <c r="H82"/>
  <c r="H83"/>
  <c r="H85"/>
  <c r="H86"/>
  <c r="H87"/>
  <c r="H89"/>
  <c r="H90"/>
  <c r="H91"/>
  <c r="H93"/>
  <c r="H94"/>
  <c r="H95"/>
  <c r="H97"/>
  <c r="H98"/>
  <c r="H99"/>
  <c r="H101"/>
  <c r="H102"/>
  <c r="H103"/>
  <c r="H105"/>
  <c r="H106"/>
  <c r="H107"/>
  <c r="H109"/>
  <c r="H110"/>
  <c r="H111"/>
  <c r="H113"/>
  <c r="H114"/>
  <c r="H115"/>
  <c r="H117"/>
  <c r="H118"/>
  <c r="H119"/>
  <c r="H122"/>
  <c r="H126"/>
  <c r="H127"/>
  <c r="H135"/>
  <c r="H137"/>
  <c r="H138"/>
  <c r="H139"/>
  <c r="H141"/>
  <c r="H142"/>
  <c r="H147"/>
  <c r="H150"/>
  <c r="H153"/>
  <c r="H161"/>
  <c r="H163"/>
  <c r="H166"/>
  <c r="G65"/>
  <c r="G66"/>
  <c r="G67"/>
  <c r="G69"/>
  <c r="G70"/>
  <c r="G73"/>
  <c r="G74"/>
  <c r="G75"/>
  <c r="G77"/>
  <c r="G78"/>
  <c r="G79"/>
  <c r="G81"/>
  <c r="G82"/>
  <c r="G83"/>
  <c r="G85"/>
  <c r="G86"/>
  <c r="G87"/>
  <c r="G89"/>
  <c r="G90"/>
  <c r="G91"/>
  <c r="G93"/>
  <c r="G94"/>
  <c r="G95"/>
  <c r="G97"/>
  <c r="G98"/>
  <c r="G99"/>
  <c r="G101"/>
  <c r="G102"/>
  <c r="G103"/>
  <c r="G105"/>
  <c r="G106"/>
  <c r="G107"/>
  <c r="G109"/>
  <c r="G110"/>
  <c r="G111"/>
  <c r="G113"/>
  <c r="G114"/>
  <c r="G115"/>
  <c r="G117"/>
  <c r="G118"/>
  <c r="G119"/>
  <c r="G126"/>
  <c r="G130"/>
  <c r="G134"/>
  <c r="G137"/>
  <c r="G138"/>
  <c r="G139"/>
  <c r="G141"/>
  <c r="G151"/>
  <c r="G153"/>
  <c r="G159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12"/>
  <c r="J230" l="1"/>
  <c r="J235"/>
  <c r="J226"/>
  <c r="J221"/>
  <c r="J220"/>
  <c r="J206"/>
  <c r="J207"/>
  <c r="J208"/>
  <c r="J209"/>
  <c r="J210"/>
  <c r="J211"/>
  <c r="J212"/>
  <c r="J213"/>
  <c r="J214"/>
  <c r="J215"/>
  <c r="J216"/>
  <c r="J217"/>
  <c r="J199"/>
  <c r="J200"/>
  <c r="J201"/>
  <c r="J202"/>
  <c r="J195"/>
  <c r="J205"/>
  <c r="J198"/>
  <c r="J222" l="1"/>
  <c r="J218"/>
  <c r="J203"/>
  <c r="J194" l="1"/>
  <c r="J196" s="1"/>
  <c r="J188" l="1"/>
  <c r="J192" s="1"/>
  <c r="J61" l="1"/>
  <c r="I61"/>
  <c r="G61" s="1"/>
  <c r="H61" l="1"/>
</calcChain>
</file>

<file path=xl/sharedStrings.xml><?xml version="1.0" encoding="utf-8"?>
<sst xmlns="http://schemas.openxmlformats.org/spreadsheetml/2006/main" count="501" uniqueCount="265">
  <si>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</si>
  <si>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</si>
  <si>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</si>
  <si>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</si>
  <si>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</si>
  <si>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</si>
  <si>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</si>
  <si>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</si>
  <si>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</si>
  <si>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հատ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</si>
  <si>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</si>
  <si>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</si>
  <si>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</si>
  <si>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</si>
  <si>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</si>
  <si>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</si>
  <si>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</si>
  <si>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</si>
  <si>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</si>
  <si>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</si>
  <si>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</si>
  <si>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</si>
  <si>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</si>
  <si>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</si>
  <si>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</si>
  <si>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</si>
  <si>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</si>
  <si>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</si>
  <si>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</si>
  <si>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</si>
  <si>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</si>
  <si>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</si>
  <si>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</si>
  <si>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</si>
  <si>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</si>
  <si>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</si>
  <si>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</si>
  <si>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</si>
  <si>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</si>
  <si>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</si>
  <si>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</si>
  <si>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</si>
  <si>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</si>
  <si>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</si>
  <si>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</si>
  <si>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</si>
  <si>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</si>
  <si>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</si>
  <si>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</si>
  <si>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</si>
  <si>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</si>
  <si>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</si>
  <si>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</si>
  <si>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</si>
  <si>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</si>
  <si>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</si>
  <si>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</si>
  <si>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Չափաբաժին 25</t>
  </si>
  <si>
    <t>Չափաբաժին 26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</si>
  <si>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</si>
  <si>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</si>
  <si>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</si>
  <si>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</si>
  <si>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</si>
  <si>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</si>
  <si>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</si>
  <si>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</si>
  <si>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</si>
  <si>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</si>
  <si>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</si>
  <si>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</si>
  <si>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</si>
  <si>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</si>
  <si>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</si>
  <si>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</si>
  <si>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</si>
  <si>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</si>
  <si>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</si>
  <si>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</si>
  <si>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</si>
  <si>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</si>
  <si>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</si>
  <si>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</si>
  <si>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</si>
  <si>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</si>
  <si>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</si>
  <si>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</si>
  <si>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</si>
  <si>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</si>
  <si>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</si>
  <si>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</si>
  <si>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</si>
  <si>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</si>
  <si>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</si>
  <si>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</si>
  <si>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</si>
  <si>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</si>
  <si>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</si>
  <si>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</si>
  <si>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</si>
  <si>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</si>
  <si>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</si>
  <si>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</si>
  <si>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</si>
  <si>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</si>
  <si>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</si>
  <si>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</si>
  <si>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</si>
  <si>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 xml:space="preserve">Առկա ֆինանսական միջոցներով </t>
  </si>
  <si>
    <t>Չափաբաժին 27</t>
  </si>
  <si>
    <t>Չափաբաժին 28</t>
  </si>
  <si>
    <t>Չափաբաժին 29</t>
  </si>
  <si>
    <t>Չափաբաժին 30</t>
  </si>
  <si>
    <t>Չափաբաժին 31</t>
  </si>
  <si>
    <t>Չափաբաժին 32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</si>
  <si>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</si>
  <si>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</si>
  <si>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</si>
  <si>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</si>
  <si>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</si>
  <si>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</si>
  <si>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</si>
  <si>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</si>
  <si>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</si>
  <si>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</si>
  <si>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Օ7</t>
  </si>
  <si>
    <t>շիշ</t>
  </si>
  <si>
    <t>դեղահատ</t>
  </si>
  <si>
    <t>սրվակ</t>
  </si>
  <si>
    <t>տուփ</t>
  </si>
  <si>
    <t>&lt;&lt;Վագա ֆարմ&gt;&gt; ՍՊԸ</t>
  </si>
  <si>
    <t>Չափաբաժին 33</t>
  </si>
  <si>
    <t>Ծրագիր` 07.01.01.01</t>
  </si>
  <si>
    <t>25.12.2015թ.</t>
  </si>
  <si>
    <t xml:space="preserve">«ԱԼՖԱ-ՖԱՐՄ» ՓԲԸ </t>
  </si>
  <si>
    <t>«Վագա-Ֆարմ» ՍՊԸ</t>
  </si>
  <si>
    <t>/1810052114443312/</t>
  </si>
  <si>
    <t>/05507136/</t>
  </si>
  <si>
    <t xml:space="preserve">artak.keshishyan@alfapharm.am </t>
  </si>
  <si>
    <t xml:space="preserve"> ք. Երևան, Շիրակի 1/68
Հեռ. (060)700500, (010)465092</t>
  </si>
  <si>
    <t>/163008152163/</t>
  </si>
  <si>
    <t>/01536316/</t>
  </si>
  <si>
    <t>vagapharm@web.am</t>
  </si>
  <si>
    <t>ք. Երևան, Ֆիզկուլտուրնիկների փող. 8
հեռ. (010)739930</t>
  </si>
  <si>
    <t xml:space="preserve">«Նատալի Ֆարմ» ՍՊԸ </t>
  </si>
  <si>
    <t>/1570005065330100/</t>
  </si>
  <si>
    <t>/01222567/</t>
  </si>
  <si>
    <t>natalipharm@bk.ru</t>
  </si>
  <si>
    <t>ՇՀ ԸՆԹԱՑԱԿԱՐԳԻ ԾԱԾԿԱԳԻՐԸ՝ ՀՀ ԿԱ Ո-ՇՀԱՊՁԲ-15/4-ԴԵՂ/2015/3</t>
  </si>
  <si>
    <t>Պատվիրատուն` ՀՀ ԿԱ ոստիկանությունը, որը գտնվում է Նալբանդյան 130 հասցեում, ստորև ներկայացնում է ՀՀ ԿԱ Ո-ՇՀԱՊՁԲ-15/4-ԴԵՂ/2015/3 ծածկագրով հայտարարված ՇՀ ընթացակարգի արդյունքում կնքված պայմանագրի /երի/ մասին տեղեկատվությունը։</t>
  </si>
  <si>
    <t>Բժշկական սպիրտ 96% 1լ</t>
  </si>
  <si>
    <t>Հեպատիտ B     HBs 36 որոշում immunocomb</t>
  </si>
  <si>
    <t>Հեպատիտ C     HCV 36 որոշում immunocomb</t>
  </si>
  <si>
    <t>Վիրակապ մանրէազերծ 7x14սմ</t>
  </si>
  <si>
    <t>Վիրակապ  7x14սմ</t>
  </si>
  <si>
    <t>Սպեղանի 5.5x500</t>
  </si>
  <si>
    <t xml:space="preserve">Թանզիֆ </t>
  </si>
  <si>
    <t>Դիմակ</t>
  </si>
  <si>
    <t>Ներարկիչ /միանվագ/ 1գ</t>
  </si>
  <si>
    <t>Ներարկիչ /միանվագ/ 3գ</t>
  </si>
  <si>
    <t>Ներարկիչ /միանվագ/ 5գ</t>
  </si>
  <si>
    <t>Ներարկիչ /միանվագ/ 10գ</t>
  </si>
  <si>
    <t>Ներարկիչ /միանվագ/ 20գ</t>
  </si>
  <si>
    <t>Ձեռնոց բժշկական M,S,L</t>
  </si>
  <si>
    <t>Արյան փոխներարկման համակարգ</t>
  </si>
  <si>
    <t>Պերինդոպրիլ արգինին 5մգ, Ինդապամիդ 1,25մգ</t>
  </si>
  <si>
    <t>ֆլյուկոնազոլ 150մգ</t>
  </si>
  <si>
    <t xml:space="preserve">Ատրոպինի սուլֆատ 0.1% 1մլ </t>
  </si>
  <si>
    <t>Լորազեպամ 1մգ</t>
  </si>
  <si>
    <t>Էսենցիալ ֆոսֆոլիպիդներ  300մգ</t>
  </si>
  <si>
    <t xml:space="preserve">Ինոզին 20% 5ÙÉ </t>
  </si>
  <si>
    <t>Վիրակապ առաձգական 6սմx80սմ;10սմx80սմ;15սմx80սմ</t>
  </si>
  <si>
    <t>Կատետոր Ֆոլե /3լուսանցքով/N18, 20</t>
  </si>
  <si>
    <t>Սենոզիդներ 70մգ</t>
  </si>
  <si>
    <t>Նիկոտինաթթու 1% 1մլ</t>
  </si>
  <si>
    <t>Նիտրոգլիցերին 5մգ/մլ 2մլ</t>
  </si>
  <si>
    <t xml:space="preserve">Ինդապամիդ 1.5մգ        </t>
  </si>
  <si>
    <t xml:space="preserve">Նեոստիգմին 0.05 % 1մլ </t>
  </si>
  <si>
    <t>Մետրոնիդազոլ 5մգ/մլ  100մլ</t>
  </si>
  <si>
    <t>Կալիումի քլորիդ 4% լուծույթ 200մլ</t>
  </si>
  <si>
    <t xml:space="preserve">Դեքստրոզա լուծույթ 5% 500մլ  </t>
  </si>
  <si>
    <t xml:space="preserve">Դեքստրոզա լուծույթ 5% 250մլ  </t>
  </si>
  <si>
    <t xml:space="preserve">Էսենցիալ ֆոսֆոլիպիդներ  250մգ 5մլ       </t>
  </si>
  <si>
    <t>լիտր</t>
  </si>
  <si>
    <t>մետր</t>
  </si>
  <si>
    <t>Էթանոլ 96% 1լ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լույսից հեռու&gt;:</t>
  </si>
  <si>
    <t>Հեպատիտ B  HBs 36 որոշում immunocomb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է, պահել սառը տեղում&gt;:</t>
  </si>
  <si>
    <t>Հեպատիտ C  HCV 36 որոշում immunocomb ¶ÝÙ³Ý ³é³ñÏ³ÛÇ áñ³Ï³Ï³Ý ïíÛ³ÉÝ»ñÁ, ã³÷»ñÁ – տուփ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է, պահել սառը տեղում&gt;:</t>
  </si>
  <si>
    <t>¶ÝÙ³Ý ³é³ñÏ³ÛÇ áñ³Ï³Ï³Ý ïíÛ³ÉÝ»ñÁ, ã³÷»ñÁ – հատ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 &lt;պահել չոր տեղում&gt;:</t>
  </si>
  <si>
    <t>¶ÝÙ³Ý ³é³ñÏ³ÛÇ áñ³Ï³Ï³Ý ïíÛ³ÉÝ»ñÁ, ã³÷»ñÁ – մետր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 &lt;պահել չոր տեղում&gt;:</t>
  </si>
  <si>
    <t>Պերինդոպրիլ արգինին 5մգ, Ինդապամիդ 1,25մգ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</si>
  <si>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Ֆլուկոնազոլ 150մգ ¶ÝÙ³Ý ³é³ñÏ³ÛÇ áñ³Ï³Ï³Ý ïíÛ³ÉÝ»ñÁ, ã³÷»ñÁ – դեղապատիճ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</si>
  <si>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Ատրոպինի սուլֆատ 0.1%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</si>
  <si>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Լորազեպամ 1մգ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</si>
  <si>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Էսենցիալ ֆոսֆոլիպիդներ  300մգ ¶ÝÙ³Ý ³é³ñÏ³ÛÇ áñ³Ï³Ï³Ý ïíÛ³ÉÝ»ñÁ, ã³÷»ñÁ – դեղապատիճ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</si>
  <si>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>Ինոզին   20մգ  5մլ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</si>
  <si>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Սենոզիդներ 70մգ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</si>
  <si>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Նիկոտինաթթու 1%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</si>
  <si>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Նիտրոգլիցերին 5մգ/մլ 2մլ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</si>
  <si>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Ինդապամիդ 1.5մգ ¶ÝÙ³Ý ³é³ñÏ³ÛÇ áñ³Ï³Ï³Ý ïíÛ³ÉÝ»ñÁ, ã³÷»ñÁ – դեղահատ: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&lt;վախենում է խոնավությունից&gt;:</t>
  </si>
  <si>
    <t xml:space="preserve"> Նեոստիգմին 0.05 % 1մլ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</si>
  <si>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Մետրոնիդազոլ 5մգ/մլ  100մլ ¶ÝÙ³Ý ³é³ñÏ³ÛÇ áñ³Ï³Ï³Ý ïíÛ³ÉÝ»ñÁ, ã³÷»ñÁ – շիշ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</si>
  <si>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Կալիումի քլորիդ 4% լուծույթ 200մլ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</si>
  <si>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 xml:space="preserve"> Դեքստրոզա լուծույթ 5% 500մլ 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</si>
  <si>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 xml:space="preserve"> Դեքստրոզա լուծույթ 5% 250մլ  ¶ÝÙ³Ý ³é³ñÏ³ÛÇ áñ³Ï³Ï³Ý ïíÛ³ÉÝ»ñÁ, ã³÷»ñÁ – պլաստիկ փաթեթ: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&lt;պահել չոր տեղում&gt;:</t>
  </si>
  <si>
    <t>Էսենցիալ ֆոսֆոլիպիդներ  250մգ 5մլ  ¶ÝÙ³Ý ³é³ñÏ³ÛÇ áñ³Ï³Ï³Ý ïíÛ³ÉÝ»ñÁ, ã³÷»ñÁ – սրվակ : ²Ýíï³Ý·áõÃÛáõÝÁ - Ð³ÝÓÙ³Ý å³ÑÇÝ åÇï³Ý»ÉÇáõÃÛ³Ý Å³ÙÏ»ïÇ ³éÏ³ÛáõÃÛáõÝ*(ï»ë Í³ÝáÃáõÃÛáõÝÁ): Üß³Ý³¹ñáõÙÁ - üÇñÙ³ÛÇÝ Ýß³ÝÇ ³éÏ³ÛáõÃÛáõÝÁ: ä³ÛÙ³Ý³Ï³Ý Ýß³ÝÝ»ñÁ - &lt;կոտրվող է&gt;:</t>
  </si>
  <si>
    <t>18.09.2015թ.</t>
  </si>
  <si>
    <t>&lt;&lt;Նատալի ֆարմ&gt;&gt; ՍՊԸ</t>
  </si>
  <si>
    <t>&lt;&lt;Լեյկոալեքս&gt;&gt; ՍՊԸ</t>
  </si>
  <si>
    <t>&lt;&lt;Ալֆա-ֆարմ&gt;&gt; ՓԲԸ</t>
  </si>
  <si>
    <t>&lt;&lt;Պրոֆարմ&gt;&gt; ՍՊԸ</t>
  </si>
  <si>
    <t>&lt;&lt;Դելտա&gt;&gt; ՍՊԸ</t>
  </si>
  <si>
    <t>&lt;&lt;Եվրոֆարմ&gt;&gt; ՍՊԸ</t>
  </si>
  <si>
    <t>&lt;&lt;Արֆարմացիա&gt;&gt; ՓԲԸ</t>
  </si>
  <si>
    <t>&lt;&lt;Դեղաբազա Երևան&gt;&gt; ՍՊԸ</t>
  </si>
  <si>
    <t xml:space="preserve"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&lt;&lt;Նատալի Ֆարմ&gt;&gt; ՍՊԸ-ն կատարել է գների նվազեցում՝ 29-րդ չ/փ - 178000, 30-րդ չ/փ - 6255, 31-րդ չ/փ - 178000, 32-րդ չ/փ - 51600: </t>
  </si>
  <si>
    <t>Մերժվել է &lt;&lt;Լիկվոր&gt;&gt; ՓԲԸ-ի գնման հայտը: Գնման հայտը armeps.am ծրագրում սխալ է ներբեռնված, ինչի հետևանքով ծրագրում առկա չեն կցված հավելվածները, ինչն էլ անհնարին է դարձնում հայտի գնահատումը:</t>
  </si>
  <si>
    <t>27.10.2015թ.</t>
  </si>
  <si>
    <t>11.11.2015թ.</t>
  </si>
  <si>
    <t>16.11.2015թ.</t>
  </si>
  <si>
    <t>25.11.2015թ.</t>
  </si>
  <si>
    <t>03.11.2015թ.</t>
  </si>
  <si>
    <t>09.11.2015թ.</t>
  </si>
  <si>
    <t>N ՀՀ ԿԱ Ո-ՇՀԱՊՁԲ-15/4-25-ԴԵՂ/2015/3</t>
  </si>
  <si>
    <t>N ՀՀ ԿԱ Ո-ՇՀԱՊՁԲ-15/4-18-ԴԵՂ/2015/3</t>
  </si>
  <si>
    <t>N ՀՀ ԿԱ Ո-ՇՀԱՊՁԲ-15/4-19-ԴԵՂ/2015/3</t>
  </si>
  <si>
    <t>«ՊՐՈՖԱՐՄ» ՍՊԸ</t>
  </si>
  <si>
    <t>N ՀՀ ԿԱ Ո-ՇՀԱՊՁԲ-15/4-23-ԴԵՂ/2015/3</t>
  </si>
  <si>
    <t>«Արֆարմացիա» ՓԲԸ</t>
  </si>
  <si>
    <t>N ՀՀ ԿԱ Ո-ՇՀԱՊՁԲ-15/4-109-ԴԵՂ/2015/3</t>
  </si>
  <si>
    <t xml:space="preserve">«Դեղաբազա Երևան» ՍՊԸ </t>
  </si>
  <si>
    <t>N ՀՀ ԿԱ Ո-ՇՀԱՊՁԲ-15/4-22-ԴԵՂ/2015/3</t>
  </si>
  <si>
    <t>N ՀՀ ԿԱ Ո-ՇՀԱՊՁԲ-15/4-75-ԴԵՂ/2015/3</t>
  </si>
  <si>
    <t>N ՀՀ ԿԱ Ո-ՇՀԱՊՁԲ-15/4-6-ԴԵՂ/2015/3</t>
  </si>
  <si>
    <t>«ԼեյկոԱլեքս» ՍՊԸ</t>
  </si>
  <si>
    <t xml:space="preserve">«Դելտա» ՍՊԸ </t>
  </si>
  <si>
    <t>11; 12; 13; 18</t>
  </si>
  <si>
    <t>1; 24</t>
  </si>
  <si>
    <t>7.-10; 22</t>
  </si>
  <si>
    <t>14.-17; 23; 25.-32</t>
  </si>
  <si>
    <t>19; 21</t>
  </si>
  <si>
    <t>20; 33</t>
  </si>
  <si>
    <t>2; 3</t>
  </si>
  <si>
    <t>4; 5; 6</t>
  </si>
  <si>
    <t>/205002238322/</t>
  </si>
  <si>
    <t>/01204945/</t>
  </si>
  <si>
    <t>ester.asriyan@gmail.com</t>
  </si>
  <si>
    <t>ք. Երևան, Ֆուչիկի 101/6 շ.
Հեռ. (077) 924545</t>
  </si>
  <si>
    <t>/163008100220/</t>
  </si>
  <si>
    <t>/02505735/</t>
  </si>
  <si>
    <t>arpharm.armenia@yahoo.com
arpharm.erevan@yandex.ru</t>
  </si>
  <si>
    <t>ք. Երևան, Պուշկինի 56
Հեռ. (010)532261</t>
  </si>
  <si>
    <t>/253000017868-0010/</t>
  </si>
  <si>
    <t>/01505624/</t>
  </si>
  <si>
    <t>bisharyan@dy.am</t>
  </si>
  <si>
    <t>ք. Երևան, Հր. Քոչար 17, տարածք 39
Հեռ. (010)221222, (010)271856, (091)508077</t>
  </si>
  <si>
    <t>/193004670058/</t>
  </si>
  <si>
    <t>/00004912/</t>
  </si>
  <si>
    <t>delta@arminco.com</t>
  </si>
  <si>
    <t>ք. Երևան, Կոմիտասի պող. 49/4
Հեռ. (010)230851, (077)207262</t>
  </si>
  <si>
    <t>/ 205002223860/</t>
  </si>
  <si>
    <t>/04414816/</t>
  </si>
  <si>
    <t>leykoalex@gmail.com</t>
  </si>
  <si>
    <t>ք. Արմավիր, Սայաթ-Նովա փող, 33տ
հեռ. (010)350303, (098)350303</t>
  </si>
  <si>
    <t>ք. Երևան, Աբովյան42-2
Հեռ. (010)720620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</si>
</sst>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b/>
      <sz val="8"/>
      <color theme="1"/>
      <name val="GHEA Grapalat"/>
      <family val="3"/>
    </font>
    <font>
      <sz val="10"/>
      <color indexed="8"/>
      <name val="MS Sans Serif"/>
      <family val="2"/>
      <charset val="204"/>
    </font>
    <font>
      <sz val="7"/>
      <color rgb="FF000000"/>
      <name val="Arial Armenian"/>
      <family val="2"/>
    </font>
    <font>
      <sz val="7"/>
      <color indexed="8"/>
      <name val="GHEA Grapalat"/>
      <family val="3"/>
    </font>
    <font>
      <sz val="8"/>
      <color theme="1"/>
      <name val="Arial AM"/>
      <family val="2"/>
    </font>
    <font>
      <sz val="8"/>
      <color indexed="8"/>
      <name val="Arial AM"/>
      <family val="2"/>
    </font>
    <font>
      <sz val="8"/>
      <name val="Arial AM"/>
      <family val="2"/>
    </font>
    <font>
      <sz val="10"/>
      <name val="Arial Cyr"/>
      <family val="2"/>
      <charset val="204"/>
    </font>
    <font>
      <sz val="7"/>
      <color theme="1"/>
      <name val="Arial LatArm"/>
      <family val="2"/>
    </font>
    <font>
      <sz val="7"/>
      <color indexed="8"/>
      <name val="Arial LatArm"/>
      <family val="2"/>
    </font>
    <font>
      <sz val="10"/>
      <color theme="0"/>
      <name val="Arial LatArm"/>
      <family val="2"/>
    </font>
    <font>
      <sz val="11"/>
      <color theme="0"/>
      <name val="Arial Armenian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23" fillId="0" borderId="0"/>
  </cellStyleXfs>
  <cellXfs count="20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4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 textRotation="90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0" fillId="3" borderId="1" xfId="0" applyNumberFormat="1" applyFont="1" applyFill="1" applyBorder="1" applyAlignment="1">
      <alignment horizontal="left"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0" fontId="21" fillId="3" borderId="1" xfId="0" applyNumberFormat="1" applyFont="1" applyFill="1" applyBorder="1" applyAlignment="1">
      <alignment horizontal="left" vertical="center"/>
    </xf>
    <xf numFmtId="0" fontId="20" fillId="3" borderId="1" xfId="0" applyNumberFormat="1" applyFont="1" applyFill="1" applyBorder="1" applyAlignment="1">
      <alignment horizontal="left" vertical="center"/>
    </xf>
    <xf numFmtId="0" fontId="22" fillId="0" borderId="2" xfId="2" applyNumberFormat="1" applyFont="1" applyBorder="1" applyAlignment="1">
      <alignment horizontal="center" vertical="center" wrapText="1"/>
    </xf>
    <xf numFmtId="0" fontId="22" fillId="0" borderId="1" xfId="2" applyNumberFormat="1" applyFont="1" applyBorder="1" applyAlignment="1">
      <alignment horizontal="center" vertical="center" wrapText="1"/>
    </xf>
    <xf numFmtId="0" fontId="22" fillId="3" borderId="2" xfId="2" applyNumberFormat="1" applyFont="1" applyFill="1" applyBorder="1" applyAlignment="1">
      <alignment horizontal="center" vertical="center" wrapText="1"/>
    </xf>
    <xf numFmtId="0" fontId="22" fillId="3" borderId="1" xfId="2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0" fillId="0" borderId="6" xfId="0" applyBorder="1"/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5" fillId="3" borderId="1" xfId="0" applyFont="1" applyFill="1" applyBorder="1" applyAlignment="1">
      <alignment horizontal="left" vertical="center" wrapText="1"/>
    </xf>
    <xf numFmtId="0" fontId="26" fillId="3" borderId="0" xfId="3" applyNumberFormat="1" applyFont="1" applyFill="1" applyBorder="1" applyAlignment="1">
      <alignment horizontal="center" vertical="center"/>
    </xf>
    <xf numFmtId="0" fontId="27" fillId="5" borderId="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6" fillId="0" borderId="4" xfId="0" applyFont="1" applyFill="1" applyBorder="1" applyAlignment="1">
      <alignment horizontal="center" vertical="center"/>
    </xf>
    <xf numFmtId="0" fontId="22" fillId="0" borderId="2" xfId="2" applyNumberFormat="1" applyFont="1" applyFill="1" applyBorder="1" applyAlignment="1">
      <alignment horizontal="center" vertical="center" wrapText="1"/>
    </xf>
    <xf numFmtId="0" fontId="22" fillId="0" borderId="1" xfId="2" applyNumberFormat="1" applyFont="1" applyFill="1" applyBorder="1" applyAlignment="1">
      <alignment horizontal="center" vertical="center" wrapText="1"/>
    </xf>
  </cellXfs>
  <cellStyles count="4">
    <cellStyle name="Hyperlink" xfId="1" builtinId="8"/>
    <cellStyle name="Normal" xfId="0" builtinId="0"/>
    <cellStyle name="Style 1" xfId="2"/>
    <cellStyle name="Обычн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0"/>
  <sheetViews>
    <sheetView tabSelected="1" topLeftCell="B121" zoomScale="120" zoomScaleNormal="120" workbookViewId="0">
      <selection activeCell="F126" sqref="F126"/>
    </sheetView>
  </sheetViews>
  <sheetFormatPr defaultRowHeight="9"/>
  <cols>
    <col min="1" max="1" width="0.42578125" style="1" hidden="1" customWidth="1"/>
    <col min="2" max="2" width="5.140625" style="17" customWidth="1"/>
    <col min="3" max="3" width="18.28515625" style="1" customWidth="1"/>
    <col min="4" max="4" width="11.7109375" style="1" customWidth="1"/>
    <col min="5" max="5" width="10.28515625" style="1" customWidth="1"/>
    <col min="6" max="6" width="9" style="17" customWidth="1"/>
    <col min="7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1" ht="17.25">
      <c r="A1" s="177" t="s">
        <v>10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1" ht="9.75" customHeight="1">
      <c r="A2" s="4"/>
      <c r="B2" s="15"/>
      <c r="C2" s="4"/>
      <c r="D2" s="4"/>
      <c r="E2" s="4"/>
      <c r="F2" s="15"/>
      <c r="G2" s="15"/>
      <c r="H2" s="4"/>
      <c r="I2" s="4"/>
    </row>
    <row r="3" spans="1:11" ht="17.25">
      <c r="A3" s="177" t="s">
        <v>11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11">
      <c r="A4" s="3"/>
      <c r="B4" s="16"/>
      <c r="C4" s="3"/>
      <c r="D4" s="3"/>
      <c r="E4" s="3"/>
      <c r="F4" s="16"/>
      <c r="G4" s="16"/>
      <c r="H4" s="3"/>
      <c r="I4" s="3"/>
    </row>
    <row r="5" spans="1:11" ht="19.5" customHeight="1">
      <c r="A5" s="177" t="s">
        <v>148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1" ht="45" customHeight="1">
      <c r="A6" s="178" t="s">
        <v>149</v>
      </c>
      <c r="B6" s="178"/>
      <c r="C6" s="178"/>
      <c r="D6" s="178"/>
      <c r="E6" s="178"/>
      <c r="F6" s="178"/>
      <c r="G6" s="178"/>
      <c r="H6" s="178"/>
      <c r="I6" s="178"/>
      <c r="J6" s="178"/>
    </row>
    <row r="7" spans="1:11" ht="12.75" customHeight="1">
      <c r="B7" s="67" t="s">
        <v>1</v>
      </c>
      <c r="C7" s="67"/>
      <c r="D7" s="67"/>
      <c r="E7" s="67"/>
      <c r="F7" s="67"/>
      <c r="G7" s="67"/>
      <c r="H7" s="67"/>
      <c r="I7" s="67"/>
      <c r="J7" s="67"/>
    </row>
    <row r="8" spans="1:11" ht="11.25" customHeight="1">
      <c r="B8" s="111" t="s">
        <v>2</v>
      </c>
      <c r="C8" s="102" t="s">
        <v>3</v>
      </c>
      <c r="D8" s="102" t="s">
        <v>4</v>
      </c>
      <c r="E8" s="95" t="s">
        <v>5</v>
      </c>
      <c r="F8" s="97"/>
      <c r="G8" s="95" t="s">
        <v>6</v>
      </c>
      <c r="H8" s="97"/>
      <c r="I8" s="105" t="s">
        <v>7</v>
      </c>
      <c r="J8" s="102" t="s">
        <v>115</v>
      </c>
    </row>
    <row r="9" spans="1:11" ht="10.5" customHeight="1">
      <c r="B9" s="112"/>
      <c r="C9" s="103"/>
      <c r="D9" s="103"/>
      <c r="E9" s="183" t="s">
        <v>108</v>
      </c>
      <c r="F9" s="111" t="s">
        <v>0</v>
      </c>
      <c r="G9" s="95" t="s">
        <v>8</v>
      </c>
      <c r="H9" s="97"/>
      <c r="I9" s="180"/>
      <c r="J9" s="103"/>
    </row>
    <row r="10" spans="1:11" ht="12.75" customHeight="1">
      <c r="B10" s="112"/>
      <c r="C10" s="103"/>
      <c r="D10" s="103"/>
      <c r="E10" s="184"/>
      <c r="F10" s="112"/>
      <c r="G10" s="181" t="s">
        <v>108</v>
      </c>
      <c r="H10" s="102" t="s">
        <v>0</v>
      </c>
      <c r="I10" s="180"/>
      <c r="J10" s="103"/>
    </row>
    <row r="11" spans="1:11" ht="12.75" customHeight="1">
      <c r="B11" s="112"/>
      <c r="C11" s="103"/>
      <c r="D11" s="103"/>
      <c r="E11" s="184"/>
      <c r="F11" s="112"/>
      <c r="G11" s="182"/>
      <c r="H11" s="103"/>
      <c r="I11" s="180"/>
      <c r="J11" s="104"/>
    </row>
    <row r="12" spans="1:11" s="7" customFormat="1" ht="71.25" customHeight="1">
      <c r="B12" s="34">
        <v>1</v>
      </c>
      <c r="C12" s="59" t="s">
        <v>150</v>
      </c>
      <c r="D12" s="63" t="s">
        <v>183</v>
      </c>
      <c r="E12" s="198">
        <v>300</v>
      </c>
      <c r="F12" s="198">
        <v>300</v>
      </c>
      <c r="G12" s="32">
        <f>E12*K12</f>
        <v>420000</v>
      </c>
      <c r="H12" s="32">
        <f>F12*K12</f>
        <v>420000</v>
      </c>
      <c r="I12" s="185" t="s">
        <v>185</v>
      </c>
      <c r="J12" s="185" t="s">
        <v>185</v>
      </c>
      <c r="K12" s="187">
        <v>1400</v>
      </c>
    </row>
    <row r="13" spans="1:11" s="7" customFormat="1" ht="81.75" customHeight="1">
      <c r="B13" s="34">
        <v>2</v>
      </c>
      <c r="C13" s="59" t="s">
        <v>151</v>
      </c>
      <c r="D13" s="64" t="s">
        <v>129</v>
      </c>
      <c r="E13" s="198">
        <v>25</v>
      </c>
      <c r="F13" s="198">
        <v>25</v>
      </c>
      <c r="G13" s="32">
        <f t="shared" ref="G13:G44" si="0">E13*K13</f>
        <v>1125000</v>
      </c>
      <c r="H13" s="32">
        <f t="shared" ref="H13:H44" si="1">F13*K13</f>
        <v>1125000</v>
      </c>
      <c r="I13" s="185" t="s">
        <v>186</v>
      </c>
      <c r="J13" s="185" t="s">
        <v>186</v>
      </c>
      <c r="K13" s="187">
        <v>45000</v>
      </c>
    </row>
    <row r="14" spans="1:11" s="7" customFormat="1" ht="81" customHeight="1">
      <c r="B14" s="34">
        <v>3</v>
      </c>
      <c r="C14" s="59" t="s">
        <v>152</v>
      </c>
      <c r="D14" s="64" t="s">
        <v>129</v>
      </c>
      <c r="E14" s="198">
        <v>25</v>
      </c>
      <c r="F14" s="198">
        <v>25</v>
      </c>
      <c r="G14" s="32">
        <f t="shared" si="0"/>
        <v>1125000</v>
      </c>
      <c r="H14" s="32">
        <f t="shared" si="1"/>
        <v>1125000</v>
      </c>
      <c r="I14" s="185" t="s">
        <v>187</v>
      </c>
      <c r="J14" s="185" t="s">
        <v>187</v>
      </c>
      <c r="K14" s="187">
        <v>45000</v>
      </c>
    </row>
    <row r="15" spans="1:11" s="7" customFormat="1" ht="62.25" customHeight="1">
      <c r="B15" s="34">
        <v>4</v>
      </c>
      <c r="C15" s="59" t="s">
        <v>153</v>
      </c>
      <c r="D15" s="65" t="s">
        <v>9</v>
      </c>
      <c r="E15" s="198">
        <v>450</v>
      </c>
      <c r="F15" s="198">
        <v>450</v>
      </c>
      <c r="G15" s="32">
        <f t="shared" si="0"/>
        <v>67500</v>
      </c>
      <c r="H15" s="32">
        <f t="shared" si="1"/>
        <v>67500</v>
      </c>
      <c r="I15" s="185" t="s">
        <v>188</v>
      </c>
      <c r="J15" s="185" t="s">
        <v>188</v>
      </c>
      <c r="K15" s="187">
        <v>150</v>
      </c>
    </row>
    <row r="16" spans="1:11" s="7" customFormat="1" ht="62.25" customHeight="1">
      <c r="B16" s="34">
        <v>5</v>
      </c>
      <c r="C16" s="59" t="s">
        <v>154</v>
      </c>
      <c r="D16" s="65" t="s">
        <v>9</v>
      </c>
      <c r="E16" s="198">
        <v>10000</v>
      </c>
      <c r="F16" s="198">
        <v>10000</v>
      </c>
      <c r="G16" s="32">
        <f t="shared" si="0"/>
        <v>1300000</v>
      </c>
      <c r="H16" s="32">
        <f t="shared" si="1"/>
        <v>1300000</v>
      </c>
      <c r="I16" s="185" t="s">
        <v>188</v>
      </c>
      <c r="J16" s="185" t="s">
        <v>188</v>
      </c>
      <c r="K16" s="187">
        <v>130</v>
      </c>
    </row>
    <row r="17" spans="2:11" s="7" customFormat="1" ht="62.25" customHeight="1">
      <c r="B17" s="34">
        <v>6</v>
      </c>
      <c r="C17" s="59" t="s">
        <v>155</v>
      </c>
      <c r="D17" s="63" t="s">
        <v>9</v>
      </c>
      <c r="E17" s="198">
        <v>2450</v>
      </c>
      <c r="F17" s="198">
        <v>2450</v>
      </c>
      <c r="G17" s="32">
        <f t="shared" si="0"/>
        <v>1347500</v>
      </c>
      <c r="H17" s="32">
        <f t="shared" si="1"/>
        <v>1347500</v>
      </c>
      <c r="I17" s="185" t="s">
        <v>188</v>
      </c>
      <c r="J17" s="185" t="s">
        <v>188</v>
      </c>
      <c r="K17" s="187">
        <v>550</v>
      </c>
    </row>
    <row r="18" spans="2:11" s="7" customFormat="1" ht="62.25" customHeight="1">
      <c r="B18" s="34">
        <v>7</v>
      </c>
      <c r="C18" s="59" t="s">
        <v>156</v>
      </c>
      <c r="D18" s="63" t="s">
        <v>184</v>
      </c>
      <c r="E18" s="198">
        <v>5000</v>
      </c>
      <c r="F18" s="198">
        <v>5000</v>
      </c>
      <c r="G18" s="32">
        <f t="shared" si="0"/>
        <v>600000</v>
      </c>
      <c r="H18" s="32">
        <f t="shared" si="1"/>
        <v>600000</v>
      </c>
      <c r="I18" s="185" t="s">
        <v>189</v>
      </c>
      <c r="J18" s="185" t="s">
        <v>189</v>
      </c>
      <c r="K18" s="187">
        <v>120</v>
      </c>
    </row>
    <row r="19" spans="2:11" s="7" customFormat="1" ht="62.25" customHeight="1">
      <c r="B19" s="34">
        <v>8</v>
      </c>
      <c r="C19" s="59" t="s">
        <v>157</v>
      </c>
      <c r="D19" s="63" t="s">
        <v>9</v>
      </c>
      <c r="E19" s="198">
        <v>2000</v>
      </c>
      <c r="F19" s="198">
        <v>2000</v>
      </c>
      <c r="G19" s="32">
        <f t="shared" si="0"/>
        <v>80000</v>
      </c>
      <c r="H19" s="32">
        <f t="shared" si="1"/>
        <v>80000</v>
      </c>
      <c r="I19" s="185" t="s">
        <v>188</v>
      </c>
      <c r="J19" s="185" t="s">
        <v>188</v>
      </c>
      <c r="K19" s="187">
        <v>40</v>
      </c>
    </row>
    <row r="20" spans="2:11" s="7" customFormat="1" ht="62.25" customHeight="1">
      <c r="B20" s="34">
        <v>9</v>
      </c>
      <c r="C20" s="59" t="s">
        <v>158</v>
      </c>
      <c r="D20" s="63" t="s">
        <v>9</v>
      </c>
      <c r="E20" s="198">
        <v>15000</v>
      </c>
      <c r="F20" s="198">
        <v>15000</v>
      </c>
      <c r="G20" s="32">
        <f t="shared" si="0"/>
        <v>375000</v>
      </c>
      <c r="H20" s="32">
        <f t="shared" si="1"/>
        <v>375000</v>
      </c>
      <c r="I20" s="185" t="s">
        <v>188</v>
      </c>
      <c r="J20" s="185" t="s">
        <v>188</v>
      </c>
      <c r="K20" s="187">
        <v>25</v>
      </c>
    </row>
    <row r="21" spans="2:11" s="7" customFormat="1" ht="62.25" customHeight="1">
      <c r="B21" s="34">
        <v>10</v>
      </c>
      <c r="C21" s="59" t="s">
        <v>159</v>
      </c>
      <c r="D21" s="63" t="s">
        <v>9</v>
      </c>
      <c r="E21" s="198">
        <v>25000</v>
      </c>
      <c r="F21" s="198">
        <v>25000</v>
      </c>
      <c r="G21" s="32">
        <f t="shared" si="0"/>
        <v>425000</v>
      </c>
      <c r="H21" s="32">
        <f t="shared" si="1"/>
        <v>425000</v>
      </c>
      <c r="I21" s="185" t="s">
        <v>188</v>
      </c>
      <c r="J21" s="185" t="s">
        <v>188</v>
      </c>
      <c r="K21" s="187">
        <v>17</v>
      </c>
    </row>
    <row r="22" spans="2:11" s="7" customFormat="1" ht="62.25" customHeight="1">
      <c r="B22" s="34">
        <v>11</v>
      </c>
      <c r="C22" s="59" t="s">
        <v>160</v>
      </c>
      <c r="D22" s="63" t="s">
        <v>9</v>
      </c>
      <c r="E22" s="198">
        <v>25000</v>
      </c>
      <c r="F22" s="198">
        <v>25000</v>
      </c>
      <c r="G22" s="32">
        <f t="shared" si="0"/>
        <v>425000</v>
      </c>
      <c r="H22" s="32">
        <f t="shared" si="1"/>
        <v>425000</v>
      </c>
      <c r="I22" s="185" t="s">
        <v>188</v>
      </c>
      <c r="J22" s="185" t="s">
        <v>188</v>
      </c>
      <c r="K22" s="187">
        <v>17</v>
      </c>
    </row>
    <row r="23" spans="2:11" s="7" customFormat="1" ht="62.25" customHeight="1">
      <c r="B23" s="34">
        <v>12</v>
      </c>
      <c r="C23" s="59" t="s">
        <v>161</v>
      </c>
      <c r="D23" s="63" t="s">
        <v>9</v>
      </c>
      <c r="E23" s="198">
        <v>25000</v>
      </c>
      <c r="F23" s="198">
        <v>25000</v>
      </c>
      <c r="G23" s="32">
        <f t="shared" si="0"/>
        <v>750000</v>
      </c>
      <c r="H23" s="32">
        <f t="shared" si="1"/>
        <v>750000</v>
      </c>
      <c r="I23" s="185" t="s">
        <v>188</v>
      </c>
      <c r="J23" s="185" t="s">
        <v>188</v>
      </c>
      <c r="K23" s="187">
        <v>30</v>
      </c>
    </row>
    <row r="24" spans="2:11" s="7" customFormat="1" ht="62.25" customHeight="1">
      <c r="B24" s="34">
        <v>13</v>
      </c>
      <c r="C24" s="59" t="s">
        <v>162</v>
      </c>
      <c r="D24" s="63" t="s">
        <v>9</v>
      </c>
      <c r="E24" s="198">
        <v>25000</v>
      </c>
      <c r="F24" s="198">
        <v>25000</v>
      </c>
      <c r="G24" s="32">
        <f t="shared" si="0"/>
        <v>775000</v>
      </c>
      <c r="H24" s="32">
        <f t="shared" si="1"/>
        <v>775000</v>
      </c>
      <c r="I24" s="185" t="s">
        <v>188</v>
      </c>
      <c r="J24" s="185" t="s">
        <v>188</v>
      </c>
      <c r="K24" s="187">
        <v>31</v>
      </c>
    </row>
    <row r="25" spans="2:11" s="7" customFormat="1" ht="62.25" customHeight="1">
      <c r="B25" s="34">
        <v>14</v>
      </c>
      <c r="C25" s="59" t="s">
        <v>163</v>
      </c>
      <c r="D25" s="63" t="s">
        <v>9</v>
      </c>
      <c r="E25" s="198">
        <v>50000</v>
      </c>
      <c r="F25" s="198">
        <v>50000</v>
      </c>
      <c r="G25" s="32">
        <f t="shared" si="0"/>
        <v>1500000</v>
      </c>
      <c r="H25" s="32">
        <f t="shared" si="1"/>
        <v>1500000</v>
      </c>
      <c r="I25" s="185" t="s">
        <v>188</v>
      </c>
      <c r="J25" s="185" t="s">
        <v>188</v>
      </c>
      <c r="K25" s="187">
        <v>30</v>
      </c>
    </row>
    <row r="26" spans="2:11" s="7" customFormat="1" ht="62.25" customHeight="1">
      <c r="B26" s="34">
        <v>15</v>
      </c>
      <c r="C26" s="59" t="s">
        <v>164</v>
      </c>
      <c r="D26" s="63" t="s">
        <v>9</v>
      </c>
      <c r="E26" s="198">
        <v>25000</v>
      </c>
      <c r="F26" s="198">
        <v>25000</v>
      </c>
      <c r="G26" s="32">
        <f t="shared" si="0"/>
        <v>1250000</v>
      </c>
      <c r="H26" s="32">
        <f t="shared" si="1"/>
        <v>1250000</v>
      </c>
      <c r="I26" s="185" t="s">
        <v>188</v>
      </c>
      <c r="J26" s="185" t="s">
        <v>188</v>
      </c>
      <c r="K26" s="188">
        <v>50</v>
      </c>
    </row>
    <row r="27" spans="2:11" s="7" customFormat="1" ht="81" customHeight="1">
      <c r="B27" s="34">
        <v>16</v>
      </c>
      <c r="C27" s="60" t="s">
        <v>165</v>
      </c>
      <c r="D27" s="65" t="s">
        <v>127</v>
      </c>
      <c r="E27" s="198">
        <v>5989</v>
      </c>
      <c r="F27" s="198">
        <v>5989</v>
      </c>
      <c r="G27" s="32">
        <f t="shared" si="0"/>
        <v>1107965</v>
      </c>
      <c r="H27" s="32">
        <f t="shared" si="1"/>
        <v>1107965</v>
      </c>
      <c r="I27" s="185" t="s">
        <v>190</v>
      </c>
      <c r="J27" s="185" t="s">
        <v>190</v>
      </c>
      <c r="K27" s="187">
        <v>185</v>
      </c>
    </row>
    <row r="28" spans="2:11" s="7" customFormat="1" ht="74.25" customHeight="1">
      <c r="B28" s="34">
        <v>17</v>
      </c>
      <c r="C28" s="61" t="s">
        <v>166</v>
      </c>
      <c r="D28" s="65" t="s">
        <v>127</v>
      </c>
      <c r="E28" s="198">
        <v>500</v>
      </c>
      <c r="F28" s="198">
        <v>500</v>
      </c>
      <c r="G28" s="32">
        <f t="shared" si="0"/>
        <v>85000</v>
      </c>
      <c r="H28" s="32">
        <f t="shared" si="1"/>
        <v>85000</v>
      </c>
      <c r="I28" s="185" t="s">
        <v>191</v>
      </c>
      <c r="J28" s="185" t="s">
        <v>191</v>
      </c>
      <c r="K28" s="187">
        <v>170</v>
      </c>
    </row>
    <row r="29" spans="2:11" s="7" customFormat="1" ht="70.5" customHeight="1">
      <c r="B29" s="34">
        <v>18</v>
      </c>
      <c r="C29" s="59" t="s">
        <v>167</v>
      </c>
      <c r="D29" s="65" t="s">
        <v>128</v>
      </c>
      <c r="E29" s="198">
        <v>600</v>
      </c>
      <c r="F29" s="198">
        <v>600</v>
      </c>
      <c r="G29" s="32">
        <f t="shared" si="0"/>
        <v>50400</v>
      </c>
      <c r="H29" s="32">
        <f t="shared" si="1"/>
        <v>50400</v>
      </c>
      <c r="I29" s="185" t="s">
        <v>192</v>
      </c>
      <c r="J29" s="185" t="s">
        <v>192</v>
      </c>
      <c r="K29" s="187">
        <v>84</v>
      </c>
    </row>
    <row r="30" spans="2:11" s="7" customFormat="1" ht="62.25" customHeight="1">
      <c r="B30" s="34">
        <v>19</v>
      </c>
      <c r="C30" s="59" t="s">
        <v>168</v>
      </c>
      <c r="D30" s="65" t="s">
        <v>127</v>
      </c>
      <c r="E30" s="198">
        <v>1691</v>
      </c>
      <c r="F30" s="198">
        <v>1691</v>
      </c>
      <c r="G30" s="32">
        <f t="shared" si="0"/>
        <v>25365</v>
      </c>
      <c r="H30" s="32">
        <f t="shared" si="1"/>
        <v>25365</v>
      </c>
      <c r="I30" s="185" t="s">
        <v>193</v>
      </c>
      <c r="J30" s="185" t="s">
        <v>193</v>
      </c>
      <c r="K30" s="187">
        <v>15</v>
      </c>
    </row>
    <row r="31" spans="2:11" s="7" customFormat="1" ht="79.5" customHeight="1">
      <c r="B31" s="34">
        <v>20</v>
      </c>
      <c r="C31" s="60" t="s">
        <v>169</v>
      </c>
      <c r="D31" s="65" t="s">
        <v>127</v>
      </c>
      <c r="E31" s="198">
        <v>6000</v>
      </c>
      <c r="F31" s="198">
        <v>6000</v>
      </c>
      <c r="G31" s="32">
        <f t="shared" si="0"/>
        <v>468000</v>
      </c>
      <c r="H31" s="32">
        <f t="shared" si="1"/>
        <v>468000</v>
      </c>
      <c r="I31" s="185" t="s">
        <v>194</v>
      </c>
      <c r="J31" s="185" t="s">
        <v>194</v>
      </c>
      <c r="K31" s="187">
        <v>78</v>
      </c>
    </row>
    <row r="32" spans="2:11" s="7" customFormat="1" ht="62.25" customHeight="1">
      <c r="B32" s="34">
        <v>21</v>
      </c>
      <c r="C32" s="62" t="s">
        <v>170</v>
      </c>
      <c r="D32" s="65" t="s">
        <v>128</v>
      </c>
      <c r="E32" s="198">
        <v>3000</v>
      </c>
      <c r="F32" s="198">
        <v>3000</v>
      </c>
      <c r="G32" s="32">
        <f t="shared" si="0"/>
        <v>207000</v>
      </c>
      <c r="H32" s="32">
        <f t="shared" si="1"/>
        <v>207000</v>
      </c>
      <c r="I32" s="185" t="s">
        <v>195</v>
      </c>
      <c r="J32" s="185" t="s">
        <v>195</v>
      </c>
      <c r="K32" s="187">
        <v>69</v>
      </c>
    </row>
    <row r="33" spans="2:11" s="7" customFormat="1" ht="62.25" customHeight="1">
      <c r="B33" s="34">
        <v>22</v>
      </c>
      <c r="C33" s="59" t="s">
        <v>171</v>
      </c>
      <c r="D33" s="63" t="s">
        <v>9</v>
      </c>
      <c r="E33" s="198">
        <v>120</v>
      </c>
      <c r="F33" s="198">
        <v>120</v>
      </c>
      <c r="G33" s="32">
        <f t="shared" si="0"/>
        <v>180000</v>
      </c>
      <c r="H33" s="32">
        <f t="shared" si="1"/>
        <v>180000</v>
      </c>
      <c r="I33" s="185" t="s">
        <v>188</v>
      </c>
      <c r="J33" s="185" t="s">
        <v>188</v>
      </c>
      <c r="K33" s="187">
        <v>1500</v>
      </c>
    </row>
    <row r="34" spans="2:11" s="7" customFormat="1" ht="62.25" customHeight="1">
      <c r="B34" s="34">
        <v>23</v>
      </c>
      <c r="C34" s="59" t="s">
        <v>172</v>
      </c>
      <c r="D34" s="63" t="s">
        <v>9</v>
      </c>
      <c r="E34" s="198">
        <v>20</v>
      </c>
      <c r="F34" s="198">
        <v>20</v>
      </c>
      <c r="G34" s="32">
        <f t="shared" si="0"/>
        <v>10260</v>
      </c>
      <c r="H34" s="32">
        <f t="shared" si="1"/>
        <v>10260</v>
      </c>
      <c r="I34" s="185" t="s">
        <v>188</v>
      </c>
      <c r="J34" s="185" t="s">
        <v>188</v>
      </c>
      <c r="K34" s="187">
        <v>513</v>
      </c>
    </row>
    <row r="35" spans="2:11" s="7" customFormat="1" ht="62.25" customHeight="1">
      <c r="B35" s="34">
        <v>24</v>
      </c>
      <c r="C35" s="59" t="s">
        <v>173</v>
      </c>
      <c r="D35" s="65" t="s">
        <v>127</v>
      </c>
      <c r="E35" s="198">
        <v>3000</v>
      </c>
      <c r="F35" s="198">
        <v>3000</v>
      </c>
      <c r="G35" s="32">
        <f t="shared" si="0"/>
        <v>42000</v>
      </c>
      <c r="H35" s="32">
        <f t="shared" si="1"/>
        <v>42000</v>
      </c>
      <c r="I35" s="185" t="s">
        <v>196</v>
      </c>
      <c r="J35" s="185" t="s">
        <v>196</v>
      </c>
      <c r="K35" s="187">
        <v>14</v>
      </c>
    </row>
    <row r="36" spans="2:11" s="7" customFormat="1" ht="72.75" customHeight="1">
      <c r="B36" s="34">
        <v>25</v>
      </c>
      <c r="C36" s="59" t="s">
        <v>174</v>
      </c>
      <c r="D36" s="65" t="s">
        <v>128</v>
      </c>
      <c r="E36" s="198">
        <v>500</v>
      </c>
      <c r="F36" s="198">
        <v>500</v>
      </c>
      <c r="G36" s="32">
        <f t="shared" si="0"/>
        <v>47000</v>
      </c>
      <c r="H36" s="32">
        <f t="shared" si="1"/>
        <v>47000</v>
      </c>
      <c r="I36" s="185" t="s">
        <v>197</v>
      </c>
      <c r="J36" s="185" t="s">
        <v>197</v>
      </c>
      <c r="K36" s="187">
        <v>94</v>
      </c>
    </row>
    <row r="37" spans="2:11" s="7" customFormat="1" ht="72.75" customHeight="1">
      <c r="B37" s="34">
        <v>26</v>
      </c>
      <c r="C37" s="59" t="s">
        <v>175</v>
      </c>
      <c r="D37" s="65" t="s">
        <v>128</v>
      </c>
      <c r="E37" s="198">
        <v>50</v>
      </c>
      <c r="F37" s="198">
        <v>50</v>
      </c>
      <c r="G37" s="32">
        <f t="shared" si="0"/>
        <v>72500</v>
      </c>
      <c r="H37" s="32">
        <f t="shared" si="1"/>
        <v>72500</v>
      </c>
      <c r="I37" s="186" t="s">
        <v>198</v>
      </c>
      <c r="J37" s="186" t="s">
        <v>198</v>
      </c>
      <c r="K37" s="187">
        <v>1450</v>
      </c>
    </row>
    <row r="38" spans="2:11" s="7" customFormat="1" ht="67.5" customHeight="1">
      <c r="B38" s="34">
        <v>27</v>
      </c>
      <c r="C38" s="59" t="s">
        <v>176</v>
      </c>
      <c r="D38" s="65" t="s">
        <v>127</v>
      </c>
      <c r="E38" s="198">
        <v>3000</v>
      </c>
      <c r="F38" s="198">
        <v>3000</v>
      </c>
      <c r="G38" s="32">
        <f t="shared" si="0"/>
        <v>180000</v>
      </c>
      <c r="H38" s="32">
        <f t="shared" si="1"/>
        <v>180000</v>
      </c>
      <c r="I38" s="185" t="s">
        <v>199</v>
      </c>
      <c r="J38" s="185" t="s">
        <v>199</v>
      </c>
      <c r="K38" s="187">
        <v>60</v>
      </c>
    </row>
    <row r="39" spans="2:11" s="14" customFormat="1" ht="78.75" customHeight="1">
      <c r="B39" s="34">
        <v>28</v>
      </c>
      <c r="C39" s="59" t="s">
        <v>177</v>
      </c>
      <c r="D39" s="65" t="s">
        <v>128</v>
      </c>
      <c r="E39" s="198">
        <v>2000</v>
      </c>
      <c r="F39" s="198">
        <v>2000</v>
      </c>
      <c r="G39" s="32">
        <f t="shared" si="0"/>
        <v>90000</v>
      </c>
      <c r="H39" s="32">
        <f t="shared" si="1"/>
        <v>90000</v>
      </c>
      <c r="I39" s="185" t="s">
        <v>200</v>
      </c>
      <c r="J39" s="185" t="s">
        <v>200</v>
      </c>
      <c r="K39" s="187">
        <v>45</v>
      </c>
    </row>
    <row r="40" spans="2:11" s="7" customFormat="1" ht="75" customHeight="1">
      <c r="B40" s="34">
        <v>29</v>
      </c>
      <c r="C40" s="59" t="s">
        <v>178</v>
      </c>
      <c r="D40" s="65" t="s">
        <v>126</v>
      </c>
      <c r="E40" s="198">
        <v>1000</v>
      </c>
      <c r="F40" s="198">
        <v>1000</v>
      </c>
      <c r="G40" s="32">
        <f t="shared" si="0"/>
        <v>450000</v>
      </c>
      <c r="H40" s="32">
        <f t="shared" si="1"/>
        <v>450000</v>
      </c>
      <c r="I40" s="185" t="s">
        <v>201</v>
      </c>
      <c r="J40" s="185" t="s">
        <v>201</v>
      </c>
      <c r="K40" s="187">
        <v>450</v>
      </c>
    </row>
    <row r="41" spans="2:11" s="7" customFormat="1" ht="73.5" customHeight="1">
      <c r="B41" s="34">
        <v>30</v>
      </c>
      <c r="C41" s="59" t="s">
        <v>179</v>
      </c>
      <c r="D41" s="65" t="s">
        <v>129</v>
      </c>
      <c r="E41" s="198">
        <v>15</v>
      </c>
      <c r="F41" s="198">
        <v>15</v>
      </c>
      <c r="G41" s="32">
        <f t="shared" si="0"/>
        <v>7800</v>
      </c>
      <c r="H41" s="32">
        <f t="shared" si="1"/>
        <v>7800</v>
      </c>
      <c r="I41" s="185" t="s">
        <v>202</v>
      </c>
      <c r="J41" s="185" t="s">
        <v>202</v>
      </c>
      <c r="K41" s="187">
        <v>520</v>
      </c>
    </row>
    <row r="42" spans="2:11" s="7" customFormat="1" ht="75" customHeight="1">
      <c r="B42" s="34">
        <v>31</v>
      </c>
      <c r="C42" s="59" t="s">
        <v>180</v>
      </c>
      <c r="D42" s="65" t="s">
        <v>129</v>
      </c>
      <c r="E42" s="198">
        <v>1000</v>
      </c>
      <c r="F42" s="198">
        <v>1000</v>
      </c>
      <c r="G42" s="32">
        <f t="shared" si="0"/>
        <v>370000</v>
      </c>
      <c r="H42" s="32">
        <f t="shared" si="1"/>
        <v>370000</v>
      </c>
      <c r="I42" s="185" t="s">
        <v>203</v>
      </c>
      <c r="J42" s="185" t="s">
        <v>203</v>
      </c>
      <c r="K42" s="187">
        <v>370</v>
      </c>
    </row>
    <row r="43" spans="2:11" s="7" customFormat="1" ht="77.25" customHeight="1">
      <c r="B43" s="34">
        <v>32</v>
      </c>
      <c r="C43" s="59" t="s">
        <v>181</v>
      </c>
      <c r="D43" s="65" t="s">
        <v>129</v>
      </c>
      <c r="E43" s="198">
        <v>300</v>
      </c>
      <c r="F43" s="198">
        <v>300</v>
      </c>
      <c r="G43" s="32">
        <f t="shared" si="0"/>
        <v>105000</v>
      </c>
      <c r="H43" s="32">
        <f t="shared" si="1"/>
        <v>105000</v>
      </c>
      <c r="I43" s="185" t="s">
        <v>204</v>
      </c>
      <c r="J43" s="185" t="s">
        <v>204</v>
      </c>
      <c r="K43" s="187">
        <v>350</v>
      </c>
    </row>
    <row r="44" spans="2:11" s="7" customFormat="1" ht="72.75" customHeight="1">
      <c r="B44" s="34">
        <v>33</v>
      </c>
      <c r="C44" s="59" t="s">
        <v>182</v>
      </c>
      <c r="D44" s="66" t="s">
        <v>128</v>
      </c>
      <c r="E44" s="199">
        <v>1500</v>
      </c>
      <c r="F44" s="199">
        <v>1500</v>
      </c>
      <c r="G44" s="32">
        <f t="shared" si="0"/>
        <v>1305000</v>
      </c>
      <c r="H44" s="32">
        <f t="shared" si="1"/>
        <v>1305000</v>
      </c>
      <c r="I44" s="185" t="s">
        <v>205</v>
      </c>
      <c r="J44" s="185" t="s">
        <v>205</v>
      </c>
      <c r="K44" s="187">
        <v>870</v>
      </c>
    </row>
    <row r="45" spans="2:11" ht="14.25" customHeight="1">
      <c r="B45" s="179"/>
      <c r="C45" s="179"/>
      <c r="D45" s="179"/>
      <c r="E45" s="179"/>
      <c r="F45" s="179"/>
      <c r="G45" s="179"/>
      <c r="H45" s="179"/>
      <c r="I45" s="179"/>
      <c r="J45" s="179"/>
    </row>
    <row r="46" spans="2:11" ht="14.25" customHeight="1">
      <c r="B46" s="78" t="s">
        <v>12</v>
      </c>
      <c r="C46" s="79"/>
      <c r="D46" s="79"/>
      <c r="E46" s="79"/>
      <c r="F46" s="80"/>
      <c r="G46" s="95" t="s">
        <v>13</v>
      </c>
      <c r="H46" s="96"/>
      <c r="I46" s="96"/>
      <c r="J46" s="97"/>
    </row>
    <row r="47" spans="2:11" ht="14.25" customHeight="1">
      <c r="B47" s="136"/>
      <c r="C47" s="137"/>
      <c r="D47" s="137"/>
      <c r="E47" s="137"/>
      <c r="F47" s="137"/>
      <c r="G47" s="137"/>
      <c r="H47" s="137"/>
      <c r="I47" s="137"/>
      <c r="J47" s="138"/>
    </row>
    <row r="48" spans="2:11" ht="14.25" customHeight="1">
      <c r="B48" s="83" t="s">
        <v>14</v>
      </c>
      <c r="C48" s="84"/>
      <c r="D48" s="84"/>
      <c r="E48" s="84"/>
      <c r="F48" s="84"/>
      <c r="G48" s="84"/>
      <c r="H48" s="84"/>
      <c r="I48" s="84"/>
      <c r="J48" s="85"/>
    </row>
    <row r="49" spans="2:10" ht="14.25" customHeight="1">
      <c r="B49" s="174" t="s">
        <v>15</v>
      </c>
      <c r="C49" s="174"/>
      <c r="D49" s="174" t="s">
        <v>16</v>
      </c>
      <c r="E49" s="174"/>
      <c r="F49" s="43" t="s">
        <v>17</v>
      </c>
      <c r="G49" s="43" t="s">
        <v>18</v>
      </c>
      <c r="H49" s="37" t="s">
        <v>19</v>
      </c>
      <c r="I49" s="139" t="s">
        <v>20</v>
      </c>
      <c r="J49" s="140"/>
    </row>
    <row r="50" spans="2:10" ht="14.25" customHeight="1">
      <c r="B50" s="175" t="s">
        <v>125</v>
      </c>
      <c r="C50" s="176"/>
      <c r="D50" s="175" t="s">
        <v>79</v>
      </c>
      <c r="E50" s="176"/>
      <c r="F50" s="18" t="s">
        <v>79</v>
      </c>
      <c r="G50" s="18" t="s">
        <v>79</v>
      </c>
      <c r="H50" s="9" t="s">
        <v>80</v>
      </c>
      <c r="I50" s="141"/>
      <c r="J50" s="142"/>
    </row>
    <row r="51" spans="2:10" ht="14.25" customHeight="1">
      <c r="B51" s="136"/>
      <c r="C51" s="137"/>
      <c r="D51" s="137"/>
      <c r="E51" s="137"/>
      <c r="F51" s="137"/>
      <c r="G51" s="137"/>
      <c r="H51" s="137"/>
      <c r="I51" s="137"/>
      <c r="J51" s="138"/>
    </row>
    <row r="52" spans="2:10" ht="15" customHeight="1">
      <c r="B52" s="100" t="s">
        <v>21</v>
      </c>
      <c r="C52" s="100"/>
      <c r="D52" s="100"/>
      <c r="E52" s="100"/>
      <c r="F52" s="100"/>
      <c r="G52" s="171" t="s">
        <v>206</v>
      </c>
      <c r="H52" s="172"/>
      <c r="I52" s="172"/>
      <c r="J52" s="173"/>
    </row>
    <row r="53" spans="2:10" ht="15" customHeight="1">
      <c r="B53" s="153" t="s">
        <v>96</v>
      </c>
      <c r="C53" s="133"/>
      <c r="D53" s="133"/>
      <c r="E53" s="133"/>
      <c r="F53" s="133"/>
      <c r="G53" s="171"/>
      <c r="H53" s="172"/>
      <c r="I53" s="172"/>
      <c r="J53" s="173"/>
    </row>
    <row r="54" spans="2:10" ht="24" customHeight="1">
      <c r="B54" s="153" t="s">
        <v>25</v>
      </c>
      <c r="C54" s="133"/>
      <c r="D54" s="133"/>
      <c r="E54" s="133"/>
      <c r="F54" s="154"/>
      <c r="G54" s="34"/>
      <c r="H54" s="5" t="s">
        <v>23</v>
      </c>
      <c r="I54" s="150" t="s">
        <v>24</v>
      </c>
      <c r="J54" s="151"/>
    </row>
    <row r="55" spans="2:10" ht="15" customHeight="1">
      <c r="B55" s="155"/>
      <c r="C55" s="156"/>
      <c r="D55" s="156"/>
      <c r="E55" s="156"/>
      <c r="F55" s="157"/>
      <c r="G55" s="44">
        <v>1</v>
      </c>
      <c r="H55" s="8"/>
      <c r="I55" s="148"/>
      <c r="J55" s="149"/>
    </row>
    <row r="56" spans="2:10" ht="12" customHeight="1">
      <c r="B56" s="136"/>
      <c r="C56" s="137"/>
      <c r="D56" s="137"/>
      <c r="E56" s="137"/>
      <c r="F56" s="137"/>
      <c r="G56" s="137"/>
      <c r="H56" s="137"/>
      <c r="I56" s="137"/>
      <c r="J56" s="138"/>
    </row>
    <row r="57" spans="2:10" ht="15" customHeight="1">
      <c r="B57" s="166" t="s">
        <v>26</v>
      </c>
      <c r="C57" s="158" t="s">
        <v>27</v>
      </c>
      <c r="D57" s="159"/>
      <c r="E57" s="162" t="s">
        <v>28</v>
      </c>
      <c r="F57" s="162"/>
      <c r="G57" s="162"/>
      <c r="H57" s="162"/>
      <c r="I57" s="162"/>
      <c r="J57" s="162"/>
    </row>
    <row r="58" spans="2:10" ht="12.75" customHeight="1">
      <c r="B58" s="166"/>
      <c r="C58" s="160"/>
      <c r="D58" s="161"/>
      <c r="E58" s="163" t="s">
        <v>29</v>
      </c>
      <c r="F58" s="164"/>
      <c r="G58" s="164"/>
      <c r="H58" s="164"/>
      <c r="I58" s="164"/>
      <c r="J58" s="165"/>
    </row>
    <row r="59" spans="2:10" ht="16.5" customHeight="1">
      <c r="B59" s="166"/>
      <c r="C59" s="160"/>
      <c r="D59" s="161"/>
      <c r="E59" s="152" t="s">
        <v>30</v>
      </c>
      <c r="F59" s="152"/>
      <c r="G59" s="152" t="s">
        <v>31</v>
      </c>
      <c r="H59" s="152"/>
      <c r="I59" s="93" t="s">
        <v>32</v>
      </c>
      <c r="J59" s="93"/>
    </row>
    <row r="60" spans="2:10" ht="31.5" customHeight="1">
      <c r="B60" s="167"/>
      <c r="C60" s="160"/>
      <c r="D60" s="161"/>
      <c r="E60" s="31" t="s">
        <v>108</v>
      </c>
      <c r="F60" s="25" t="s">
        <v>0</v>
      </c>
      <c r="G60" s="38" t="s">
        <v>108</v>
      </c>
      <c r="H60" s="25" t="s">
        <v>0</v>
      </c>
      <c r="I60" s="31" t="s">
        <v>108</v>
      </c>
      <c r="J60" s="25" t="s">
        <v>0</v>
      </c>
    </row>
    <row r="61" spans="2:10" ht="16.5" customHeight="1">
      <c r="B61" s="189" t="s">
        <v>33</v>
      </c>
      <c r="C61" s="95" t="s">
        <v>130</v>
      </c>
      <c r="D61" s="97"/>
      <c r="E61" s="53">
        <v>241250</v>
      </c>
      <c r="F61" s="53">
        <v>241250</v>
      </c>
      <c r="G61" s="44">
        <f t="shared" ref="G61:G125" si="2">SUM(I61-E61)</f>
        <v>48250</v>
      </c>
      <c r="H61" s="44">
        <f t="shared" ref="H61:H124" si="3">SUM(J61-F61)</f>
        <v>48250</v>
      </c>
      <c r="I61" s="24">
        <f t="shared" ref="I61:I150" si="4">E61*12/10</f>
        <v>289500</v>
      </c>
      <c r="J61" s="24">
        <f t="shared" ref="J61:J150" si="5">F61*12/10</f>
        <v>289500</v>
      </c>
    </row>
    <row r="62" spans="2:10" ht="16.5" customHeight="1">
      <c r="B62" s="190"/>
      <c r="C62" s="95" t="s">
        <v>207</v>
      </c>
      <c r="D62" s="97"/>
      <c r="E62" s="53">
        <v>255000</v>
      </c>
      <c r="F62" s="53">
        <v>255000</v>
      </c>
      <c r="G62" s="58">
        <f t="shared" si="2"/>
        <v>51000</v>
      </c>
      <c r="H62" s="58">
        <f t="shared" si="3"/>
        <v>51000</v>
      </c>
      <c r="I62" s="24">
        <f t="shared" si="4"/>
        <v>306000</v>
      </c>
      <c r="J62" s="24">
        <f t="shared" si="5"/>
        <v>306000</v>
      </c>
    </row>
    <row r="63" spans="2:10" ht="16.5" customHeight="1">
      <c r="B63" s="190"/>
      <c r="C63" s="95" t="s">
        <v>208</v>
      </c>
      <c r="D63" s="97"/>
      <c r="E63" s="53">
        <v>283750</v>
      </c>
      <c r="F63" s="53">
        <v>283750</v>
      </c>
      <c r="G63" s="58">
        <f t="shared" si="2"/>
        <v>56750</v>
      </c>
      <c r="H63" s="58">
        <f t="shared" si="3"/>
        <v>56750</v>
      </c>
      <c r="I63" s="24">
        <f t="shared" si="4"/>
        <v>340500</v>
      </c>
      <c r="J63" s="24">
        <f t="shared" si="5"/>
        <v>340500</v>
      </c>
    </row>
    <row r="64" spans="2:10" ht="16.5" customHeight="1">
      <c r="B64" s="190"/>
      <c r="C64" s="95" t="s">
        <v>209</v>
      </c>
      <c r="D64" s="97"/>
      <c r="E64" s="53">
        <v>322500</v>
      </c>
      <c r="F64" s="53">
        <v>322500</v>
      </c>
      <c r="G64" s="58">
        <f t="shared" si="2"/>
        <v>64500</v>
      </c>
      <c r="H64" s="58">
        <f t="shared" si="3"/>
        <v>64500</v>
      </c>
      <c r="I64" s="24">
        <f t="shared" si="4"/>
        <v>387000</v>
      </c>
      <c r="J64" s="24">
        <f t="shared" si="5"/>
        <v>387000</v>
      </c>
    </row>
    <row r="65" spans="2:10" ht="16.5" customHeight="1">
      <c r="B65" s="191"/>
      <c r="C65" s="95" t="s">
        <v>210</v>
      </c>
      <c r="D65" s="97"/>
      <c r="E65" s="53">
        <v>340000</v>
      </c>
      <c r="F65" s="53">
        <v>340000</v>
      </c>
      <c r="G65" s="58">
        <f t="shared" si="2"/>
        <v>68000</v>
      </c>
      <c r="H65" s="58">
        <f t="shared" si="3"/>
        <v>68000</v>
      </c>
      <c r="I65" s="24">
        <f t="shared" si="4"/>
        <v>408000</v>
      </c>
      <c r="J65" s="24">
        <f t="shared" si="5"/>
        <v>408000</v>
      </c>
    </row>
    <row r="66" spans="2:10" ht="36.75" customHeight="1">
      <c r="B66" s="192" t="s">
        <v>34</v>
      </c>
      <c r="C66" s="95" t="s">
        <v>211</v>
      </c>
      <c r="D66" s="97"/>
      <c r="E66" s="53">
        <v>987500</v>
      </c>
      <c r="F66" s="53">
        <v>987500</v>
      </c>
      <c r="G66" s="58">
        <f t="shared" si="2"/>
        <v>0</v>
      </c>
      <c r="H66" s="58">
        <f t="shared" si="3"/>
        <v>0</v>
      </c>
      <c r="I66" s="53">
        <v>987500</v>
      </c>
      <c r="J66" s="53">
        <v>987500</v>
      </c>
    </row>
    <row r="67" spans="2:10" ht="36.75" customHeight="1">
      <c r="B67" s="192" t="s">
        <v>35</v>
      </c>
      <c r="C67" s="95" t="s">
        <v>210</v>
      </c>
      <c r="D67" s="97"/>
      <c r="E67" s="53">
        <v>987500</v>
      </c>
      <c r="F67" s="53">
        <v>987500</v>
      </c>
      <c r="G67" s="58">
        <f t="shared" si="2"/>
        <v>0</v>
      </c>
      <c r="H67" s="58">
        <f t="shared" si="3"/>
        <v>0</v>
      </c>
      <c r="I67" s="53">
        <v>987500</v>
      </c>
      <c r="J67" s="53">
        <v>987500</v>
      </c>
    </row>
    <row r="68" spans="2:10" ht="15" customHeight="1">
      <c r="B68" s="193" t="s">
        <v>36</v>
      </c>
      <c r="C68" s="95" t="s">
        <v>208</v>
      </c>
      <c r="D68" s="97"/>
      <c r="E68" s="53">
        <v>46305</v>
      </c>
      <c r="F68" s="53">
        <v>46305</v>
      </c>
      <c r="G68" s="58">
        <f t="shared" si="2"/>
        <v>0</v>
      </c>
      <c r="H68" s="58">
        <f t="shared" si="3"/>
        <v>0</v>
      </c>
      <c r="I68" s="53">
        <v>46305</v>
      </c>
      <c r="J68" s="53">
        <v>46305</v>
      </c>
    </row>
    <row r="69" spans="2:10" ht="15" customHeight="1">
      <c r="B69" s="193"/>
      <c r="C69" s="95" t="s">
        <v>210</v>
      </c>
      <c r="D69" s="97"/>
      <c r="E69" s="53">
        <v>49500</v>
      </c>
      <c r="F69" s="53">
        <v>49500</v>
      </c>
      <c r="G69" s="58">
        <f t="shared" si="2"/>
        <v>0</v>
      </c>
      <c r="H69" s="58">
        <f t="shared" si="3"/>
        <v>0</v>
      </c>
      <c r="I69" s="53">
        <v>49500</v>
      </c>
      <c r="J69" s="53">
        <v>49500</v>
      </c>
    </row>
    <row r="70" spans="2:10" ht="15" customHeight="1">
      <c r="B70" s="193"/>
      <c r="C70" s="95" t="s">
        <v>130</v>
      </c>
      <c r="D70" s="97"/>
      <c r="E70" s="53">
        <v>53550</v>
      </c>
      <c r="F70" s="53">
        <v>53550</v>
      </c>
      <c r="G70" s="58">
        <f t="shared" si="2"/>
        <v>0</v>
      </c>
      <c r="H70" s="58">
        <f t="shared" si="3"/>
        <v>0</v>
      </c>
      <c r="I70" s="53">
        <v>53550</v>
      </c>
      <c r="J70" s="53">
        <v>53550</v>
      </c>
    </row>
    <row r="71" spans="2:10" ht="15" customHeight="1">
      <c r="B71" s="193"/>
      <c r="C71" s="95" t="s">
        <v>207</v>
      </c>
      <c r="D71" s="97"/>
      <c r="E71" s="53">
        <v>61200</v>
      </c>
      <c r="F71" s="53">
        <v>61200</v>
      </c>
      <c r="G71" s="58">
        <f t="shared" si="2"/>
        <v>12240</v>
      </c>
      <c r="H71" s="58">
        <f t="shared" si="3"/>
        <v>12240</v>
      </c>
      <c r="I71" s="24">
        <f t="shared" si="4"/>
        <v>73440</v>
      </c>
      <c r="J71" s="24">
        <f t="shared" si="5"/>
        <v>73440</v>
      </c>
    </row>
    <row r="72" spans="2:10" ht="15" customHeight="1">
      <c r="B72" s="193"/>
      <c r="C72" s="95" t="s">
        <v>209</v>
      </c>
      <c r="D72" s="97"/>
      <c r="E72" s="53">
        <v>63900</v>
      </c>
      <c r="F72" s="53">
        <v>63900</v>
      </c>
      <c r="G72" s="58">
        <f t="shared" si="2"/>
        <v>0</v>
      </c>
      <c r="H72" s="58">
        <f t="shared" si="3"/>
        <v>0</v>
      </c>
      <c r="I72" s="53">
        <v>63900</v>
      </c>
      <c r="J72" s="53">
        <v>63900</v>
      </c>
    </row>
    <row r="73" spans="2:10" ht="17.25" customHeight="1">
      <c r="B73" s="193" t="s">
        <v>37</v>
      </c>
      <c r="C73" s="95" t="s">
        <v>208</v>
      </c>
      <c r="D73" s="97"/>
      <c r="E73" s="53">
        <v>845000</v>
      </c>
      <c r="F73" s="53">
        <v>845000</v>
      </c>
      <c r="G73" s="58">
        <f t="shared" si="2"/>
        <v>0</v>
      </c>
      <c r="H73" s="58">
        <f t="shared" si="3"/>
        <v>0</v>
      </c>
      <c r="I73" s="53">
        <v>845000</v>
      </c>
      <c r="J73" s="53">
        <v>845000</v>
      </c>
    </row>
    <row r="74" spans="2:10" ht="17.25" customHeight="1">
      <c r="B74" s="193"/>
      <c r="C74" s="95" t="s">
        <v>130</v>
      </c>
      <c r="D74" s="97"/>
      <c r="E74" s="53">
        <v>1010000</v>
      </c>
      <c r="F74" s="53">
        <v>1010000</v>
      </c>
      <c r="G74" s="58">
        <f t="shared" si="2"/>
        <v>0</v>
      </c>
      <c r="H74" s="58">
        <f t="shared" si="3"/>
        <v>0</v>
      </c>
      <c r="I74" s="53">
        <v>1010000</v>
      </c>
      <c r="J74" s="53">
        <v>1010000</v>
      </c>
    </row>
    <row r="75" spans="2:10" ht="17.25" customHeight="1">
      <c r="B75" s="193"/>
      <c r="C75" s="95" t="s">
        <v>207</v>
      </c>
      <c r="D75" s="97"/>
      <c r="E75" s="53">
        <v>1022200</v>
      </c>
      <c r="F75" s="53">
        <v>1022200</v>
      </c>
      <c r="G75" s="58">
        <f t="shared" si="2"/>
        <v>0</v>
      </c>
      <c r="H75" s="58">
        <f t="shared" si="3"/>
        <v>0</v>
      </c>
      <c r="I75" s="53">
        <v>1022200</v>
      </c>
      <c r="J75" s="53">
        <v>1022200</v>
      </c>
    </row>
    <row r="76" spans="2:10" ht="17.25" customHeight="1">
      <c r="B76" s="193"/>
      <c r="C76" s="95" t="s">
        <v>210</v>
      </c>
      <c r="D76" s="97"/>
      <c r="E76" s="53">
        <v>1050000</v>
      </c>
      <c r="F76" s="53">
        <v>1050000</v>
      </c>
      <c r="G76" s="58">
        <f t="shared" si="2"/>
        <v>0</v>
      </c>
      <c r="H76" s="58">
        <f t="shared" si="3"/>
        <v>0</v>
      </c>
      <c r="I76" s="53">
        <v>1050000</v>
      </c>
      <c r="J76" s="53">
        <v>1050000</v>
      </c>
    </row>
    <row r="77" spans="2:10" ht="17.25" customHeight="1">
      <c r="B77" s="193"/>
      <c r="C77" s="95" t="s">
        <v>209</v>
      </c>
      <c r="D77" s="97"/>
      <c r="E77" s="53">
        <v>1330000</v>
      </c>
      <c r="F77" s="53">
        <v>1330000</v>
      </c>
      <c r="G77" s="58">
        <f t="shared" si="2"/>
        <v>0</v>
      </c>
      <c r="H77" s="58">
        <f t="shared" si="3"/>
        <v>0</v>
      </c>
      <c r="I77" s="53">
        <v>1330000</v>
      </c>
      <c r="J77" s="53">
        <v>1330000</v>
      </c>
    </row>
    <row r="78" spans="2:10" ht="17.25" customHeight="1">
      <c r="B78" s="193" t="s">
        <v>38</v>
      </c>
      <c r="C78" s="95" t="s">
        <v>208</v>
      </c>
      <c r="D78" s="97"/>
      <c r="E78" s="53">
        <v>416500</v>
      </c>
      <c r="F78" s="53">
        <v>416500</v>
      </c>
      <c r="G78" s="58">
        <f t="shared" si="2"/>
        <v>0</v>
      </c>
      <c r="H78" s="58">
        <f t="shared" si="3"/>
        <v>0</v>
      </c>
      <c r="I78" s="53">
        <v>416500</v>
      </c>
      <c r="J78" s="53">
        <v>416500</v>
      </c>
    </row>
    <row r="79" spans="2:10" ht="17.25" customHeight="1">
      <c r="B79" s="193"/>
      <c r="C79" s="95" t="s">
        <v>209</v>
      </c>
      <c r="D79" s="97"/>
      <c r="E79" s="53">
        <v>977500</v>
      </c>
      <c r="F79" s="53">
        <v>977500</v>
      </c>
      <c r="G79" s="58">
        <f t="shared" si="2"/>
        <v>0</v>
      </c>
      <c r="H79" s="58">
        <f t="shared" si="3"/>
        <v>0</v>
      </c>
      <c r="I79" s="53">
        <v>977500</v>
      </c>
      <c r="J79" s="53">
        <v>977500</v>
      </c>
    </row>
    <row r="80" spans="2:10" ht="17.25" customHeight="1">
      <c r="B80" s="193"/>
      <c r="C80" s="95" t="s">
        <v>210</v>
      </c>
      <c r="D80" s="97"/>
      <c r="E80" s="53">
        <v>1274000</v>
      </c>
      <c r="F80" s="53">
        <v>1274000</v>
      </c>
      <c r="G80" s="58">
        <f t="shared" si="2"/>
        <v>0</v>
      </c>
      <c r="H80" s="58">
        <f t="shared" si="3"/>
        <v>0</v>
      </c>
      <c r="I80" s="53">
        <v>1274000</v>
      </c>
      <c r="J80" s="53">
        <v>1274000</v>
      </c>
    </row>
    <row r="81" spans="2:10" ht="17.25" customHeight="1">
      <c r="B81" s="189" t="s">
        <v>39</v>
      </c>
      <c r="C81" s="95" t="s">
        <v>210</v>
      </c>
      <c r="D81" s="97"/>
      <c r="E81" s="53">
        <v>350000</v>
      </c>
      <c r="F81" s="53">
        <v>350000</v>
      </c>
      <c r="G81" s="58">
        <f t="shared" si="2"/>
        <v>0</v>
      </c>
      <c r="H81" s="58">
        <f t="shared" si="3"/>
        <v>0</v>
      </c>
      <c r="I81" s="53">
        <v>350000</v>
      </c>
      <c r="J81" s="53">
        <v>350000</v>
      </c>
    </row>
    <row r="82" spans="2:10" ht="17.25" customHeight="1">
      <c r="B82" s="190"/>
      <c r="C82" s="95" t="s">
        <v>130</v>
      </c>
      <c r="D82" s="97"/>
      <c r="E82" s="53">
        <v>355000</v>
      </c>
      <c r="F82" s="53">
        <v>355000</v>
      </c>
      <c r="G82" s="58">
        <f t="shared" si="2"/>
        <v>0</v>
      </c>
      <c r="H82" s="58">
        <f t="shared" si="3"/>
        <v>0</v>
      </c>
      <c r="I82" s="53">
        <v>355000</v>
      </c>
      <c r="J82" s="53">
        <v>355000</v>
      </c>
    </row>
    <row r="83" spans="2:10" ht="17.25" customHeight="1">
      <c r="B83" s="190"/>
      <c r="C83" s="95" t="s">
        <v>208</v>
      </c>
      <c r="D83" s="97"/>
      <c r="E83" s="53">
        <v>390000</v>
      </c>
      <c r="F83" s="53">
        <v>390000</v>
      </c>
      <c r="G83" s="58">
        <f t="shared" si="2"/>
        <v>0</v>
      </c>
      <c r="H83" s="58">
        <f t="shared" si="3"/>
        <v>0</v>
      </c>
      <c r="I83" s="53">
        <v>390000</v>
      </c>
      <c r="J83" s="53">
        <v>390000</v>
      </c>
    </row>
    <row r="84" spans="2:10" ht="17.25" customHeight="1">
      <c r="B84" s="191"/>
      <c r="C84" s="95" t="s">
        <v>207</v>
      </c>
      <c r="D84" s="97"/>
      <c r="E84" s="53">
        <v>390000</v>
      </c>
      <c r="F84" s="53">
        <v>390000</v>
      </c>
      <c r="G84" s="58">
        <f t="shared" si="2"/>
        <v>0</v>
      </c>
      <c r="H84" s="58">
        <f t="shared" si="3"/>
        <v>0</v>
      </c>
      <c r="I84" s="53">
        <v>390000</v>
      </c>
      <c r="J84" s="53">
        <v>390000</v>
      </c>
    </row>
    <row r="85" spans="2:10" ht="17.25" customHeight="1">
      <c r="B85" s="193" t="s">
        <v>40</v>
      </c>
      <c r="C85" s="95" t="s">
        <v>210</v>
      </c>
      <c r="D85" s="97"/>
      <c r="E85" s="53">
        <v>20000</v>
      </c>
      <c r="F85" s="53">
        <v>20000</v>
      </c>
      <c r="G85" s="58">
        <f t="shared" si="2"/>
        <v>0</v>
      </c>
      <c r="H85" s="58">
        <f t="shared" si="3"/>
        <v>0</v>
      </c>
      <c r="I85" s="53">
        <v>20000</v>
      </c>
      <c r="J85" s="53">
        <v>20000</v>
      </c>
    </row>
    <row r="86" spans="2:10" ht="17.25" customHeight="1">
      <c r="B86" s="193"/>
      <c r="C86" s="95" t="s">
        <v>208</v>
      </c>
      <c r="D86" s="97"/>
      <c r="E86" s="53">
        <v>24000</v>
      </c>
      <c r="F86" s="53">
        <v>24000</v>
      </c>
      <c r="G86" s="58">
        <f t="shared" si="2"/>
        <v>0</v>
      </c>
      <c r="H86" s="58">
        <f t="shared" si="3"/>
        <v>0</v>
      </c>
      <c r="I86" s="53">
        <v>24000</v>
      </c>
      <c r="J86" s="53">
        <v>24000</v>
      </c>
    </row>
    <row r="87" spans="2:10" ht="17.25" customHeight="1">
      <c r="B87" s="193"/>
      <c r="C87" s="95" t="s">
        <v>212</v>
      </c>
      <c r="D87" s="97"/>
      <c r="E87" s="53">
        <v>36000</v>
      </c>
      <c r="F87" s="53">
        <v>36000</v>
      </c>
      <c r="G87" s="58">
        <f t="shared" si="2"/>
        <v>0</v>
      </c>
      <c r="H87" s="58">
        <f t="shared" si="3"/>
        <v>0</v>
      </c>
      <c r="I87" s="53">
        <v>36000</v>
      </c>
      <c r="J87" s="53">
        <v>36000</v>
      </c>
    </row>
    <row r="88" spans="2:10" ht="17.25" customHeight="1">
      <c r="B88" s="193"/>
      <c r="C88" s="95" t="s">
        <v>213</v>
      </c>
      <c r="D88" s="97"/>
      <c r="E88" s="53">
        <v>38000</v>
      </c>
      <c r="F88" s="53">
        <v>38000</v>
      </c>
      <c r="G88" s="58">
        <f t="shared" si="2"/>
        <v>0</v>
      </c>
      <c r="H88" s="58">
        <f t="shared" si="3"/>
        <v>0</v>
      </c>
      <c r="I88" s="53">
        <v>38000</v>
      </c>
      <c r="J88" s="53">
        <v>38000</v>
      </c>
    </row>
    <row r="89" spans="2:10" ht="17.25" customHeight="1">
      <c r="B89" s="193"/>
      <c r="C89" s="95" t="s">
        <v>207</v>
      </c>
      <c r="D89" s="97"/>
      <c r="E89" s="53">
        <v>39640</v>
      </c>
      <c r="F89" s="53">
        <v>39640</v>
      </c>
      <c r="G89" s="58">
        <f t="shared" si="2"/>
        <v>0</v>
      </c>
      <c r="H89" s="58">
        <f t="shared" si="3"/>
        <v>0</v>
      </c>
      <c r="I89" s="53">
        <v>39640</v>
      </c>
      <c r="J89" s="53">
        <v>39640</v>
      </c>
    </row>
    <row r="90" spans="2:10" ht="17.25" customHeight="1">
      <c r="B90" s="193"/>
      <c r="C90" s="95" t="s">
        <v>130</v>
      </c>
      <c r="D90" s="97"/>
      <c r="E90" s="53">
        <v>40000</v>
      </c>
      <c r="F90" s="53">
        <v>40000</v>
      </c>
      <c r="G90" s="58">
        <f t="shared" si="2"/>
        <v>0</v>
      </c>
      <c r="H90" s="58">
        <f t="shared" si="3"/>
        <v>0</v>
      </c>
      <c r="I90" s="53">
        <v>40000</v>
      </c>
      <c r="J90" s="53">
        <v>40000</v>
      </c>
    </row>
    <row r="91" spans="2:10" ht="17.25" customHeight="1">
      <c r="B91" s="193"/>
      <c r="C91" s="95" t="s">
        <v>209</v>
      </c>
      <c r="D91" s="97"/>
      <c r="E91" s="53">
        <v>44000</v>
      </c>
      <c r="F91" s="53">
        <v>44000</v>
      </c>
      <c r="G91" s="58">
        <f t="shared" si="2"/>
        <v>0</v>
      </c>
      <c r="H91" s="58">
        <f t="shared" si="3"/>
        <v>0</v>
      </c>
      <c r="I91" s="53">
        <v>44000</v>
      </c>
      <c r="J91" s="53">
        <v>44000</v>
      </c>
    </row>
    <row r="92" spans="2:10" ht="17.25" customHeight="1">
      <c r="B92" s="189" t="s">
        <v>41</v>
      </c>
      <c r="C92" s="95" t="s">
        <v>210</v>
      </c>
      <c r="D92" s="97"/>
      <c r="E92" s="53">
        <v>195000</v>
      </c>
      <c r="F92" s="53">
        <v>195000</v>
      </c>
      <c r="G92" s="58">
        <f t="shared" si="2"/>
        <v>0</v>
      </c>
      <c r="H92" s="58">
        <f t="shared" si="3"/>
        <v>0</v>
      </c>
      <c r="I92" s="53">
        <v>195000</v>
      </c>
      <c r="J92" s="53">
        <v>195000</v>
      </c>
    </row>
    <row r="93" spans="2:10" ht="17.25" customHeight="1">
      <c r="B93" s="190"/>
      <c r="C93" s="95" t="s">
        <v>209</v>
      </c>
      <c r="D93" s="97"/>
      <c r="E93" s="53">
        <v>199650</v>
      </c>
      <c r="F93" s="53">
        <v>199650</v>
      </c>
      <c r="G93" s="58">
        <f t="shared" si="2"/>
        <v>0</v>
      </c>
      <c r="H93" s="58">
        <f t="shared" si="3"/>
        <v>0</v>
      </c>
      <c r="I93" s="53">
        <v>199650</v>
      </c>
      <c r="J93" s="53">
        <v>199650</v>
      </c>
    </row>
    <row r="94" spans="2:10" ht="17.25" customHeight="1">
      <c r="B94" s="190"/>
      <c r="C94" s="95" t="s">
        <v>207</v>
      </c>
      <c r="D94" s="97"/>
      <c r="E94" s="53">
        <v>223500</v>
      </c>
      <c r="F94" s="53">
        <v>223500</v>
      </c>
      <c r="G94" s="58">
        <f t="shared" si="2"/>
        <v>0</v>
      </c>
      <c r="H94" s="58">
        <f t="shared" si="3"/>
        <v>0</v>
      </c>
      <c r="I94" s="53">
        <v>223500</v>
      </c>
      <c r="J94" s="53">
        <v>223500</v>
      </c>
    </row>
    <row r="95" spans="2:10" ht="15" customHeight="1">
      <c r="B95" s="191"/>
      <c r="C95" s="95" t="s">
        <v>130</v>
      </c>
      <c r="D95" s="97"/>
      <c r="E95" s="53">
        <v>237000</v>
      </c>
      <c r="F95" s="53">
        <v>237000</v>
      </c>
      <c r="G95" s="58">
        <f t="shared" si="2"/>
        <v>0</v>
      </c>
      <c r="H95" s="58">
        <f t="shared" si="3"/>
        <v>0</v>
      </c>
      <c r="I95" s="53">
        <v>237000</v>
      </c>
      <c r="J95" s="53">
        <v>237000</v>
      </c>
    </row>
    <row r="96" spans="2:10" s="17" customFormat="1" ht="13.5" customHeight="1">
      <c r="B96" s="189" t="s">
        <v>42</v>
      </c>
      <c r="C96" s="95" t="s">
        <v>210</v>
      </c>
      <c r="D96" s="97"/>
      <c r="E96" s="53">
        <v>370000</v>
      </c>
      <c r="F96" s="53">
        <v>370000</v>
      </c>
      <c r="G96" s="58">
        <f t="shared" si="2"/>
        <v>0</v>
      </c>
      <c r="H96" s="58">
        <f t="shared" si="3"/>
        <v>0</v>
      </c>
      <c r="I96" s="53">
        <v>370000</v>
      </c>
      <c r="J96" s="53">
        <v>370000</v>
      </c>
    </row>
    <row r="97" spans="2:10" s="17" customFormat="1" ht="13.5" customHeight="1">
      <c r="B97" s="190"/>
      <c r="C97" s="95" t="s">
        <v>207</v>
      </c>
      <c r="D97" s="97"/>
      <c r="E97" s="53">
        <v>372500</v>
      </c>
      <c r="F97" s="53">
        <v>372500</v>
      </c>
      <c r="G97" s="58">
        <f t="shared" si="2"/>
        <v>0</v>
      </c>
      <c r="H97" s="58">
        <f t="shared" si="3"/>
        <v>0</v>
      </c>
      <c r="I97" s="53">
        <v>372500</v>
      </c>
      <c r="J97" s="53">
        <v>372500</v>
      </c>
    </row>
    <row r="98" spans="2:10" s="17" customFormat="1" ht="13.5" customHeight="1">
      <c r="B98" s="190"/>
      <c r="C98" s="95" t="s">
        <v>209</v>
      </c>
      <c r="D98" s="97"/>
      <c r="E98" s="53">
        <v>382000</v>
      </c>
      <c r="F98" s="53">
        <v>382000</v>
      </c>
      <c r="G98" s="58">
        <f t="shared" si="2"/>
        <v>0</v>
      </c>
      <c r="H98" s="58">
        <f t="shared" si="3"/>
        <v>0</v>
      </c>
      <c r="I98" s="53">
        <v>382000</v>
      </c>
      <c r="J98" s="53">
        <v>382000</v>
      </c>
    </row>
    <row r="99" spans="2:10" s="17" customFormat="1" ht="13.5" customHeight="1">
      <c r="B99" s="190"/>
      <c r="C99" s="95" t="s">
        <v>130</v>
      </c>
      <c r="D99" s="97"/>
      <c r="E99" s="53">
        <v>395000</v>
      </c>
      <c r="F99" s="53">
        <v>395000</v>
      </c>
      <c r="G99" s="58">
        <f t="shared" si="2"/>
        <v>0</v>
      </c>
      <c r="H99" s="58">
        <f t="shared" si="3"/>
        <v>0</v>
      </c>
      <c r="I99" s="53">
        <v>395000</v>
      </c>
      <c r="J99" s="53">
        <v>395000</v>
      </c>
    </row>
    <row r="100" spans="2:10" s="17" customFormat="1" ht="13.5" customHeight="1">
      <c r="B100" s="191"/>
      <c r="C100" s="95" t="s">
        <v>208</v>
      </c>
      <c r="D100" s="97"/>
      <c r="E100" s="53">
        <v>400000</v>
      </c>
      <c r="F100" s="53">
        <v>400000</v>
      </c>
      <c r="G100" s="58">
        <f t="shared" si="2"/>
        <v>0</v>
      </c>
      <c r="H100" s="58">
        <f t="shared" si="3"/>
        <v>0</v>
      </c>
      <c r="I100" s="53">
        <v>400000</v>
      </c>
      <c r="J100" s="53">
        <v>400000</v>
      </c>
    </row>
    <row r="101" spans="2:10" s="17" customFormat="1" ht="15.75" customHeight="1">
      <c r="B101" s="193" t="s">
        <v>43</v>
      </c>
      <c r="C101" s="95" t="s">
        <v>209</v>
      </c>
      <c r="D101" s="97"/>
      <c r="E101" s="53">
        <v>332750</v>
      </c>
      <c r="F101" s="53">
        <v>332750</v>
      </c>
      <c r="G101" s="58">
        <f t="shared" si="2"/>
        <v>0</v>
      </c>
      <c r="H101" s="58">
        <f t="shared" si="3"/>
        <v>0</v>
      </c>
      <c r="I101" s="53">
        <v>332750</v>
      </c>
      <c r="J101" s="53">
        <v>332750</v>
      </c>
    </row>
    <row r="102" spans="2:10" s="17" customFormat="1" ht="15.75" customHeight="1">
      <c r="B102" s="193"/>
      <c r="C102" s="95" t="s">
        <v>207</v>
      </c>
      <c r="D102" s="97"/>
      <c r="E102" s="53">
        <v>334750</v>
      </c>
      <c r="F102" s="53">
        <v>334750</v>
      </c>
      <c r="G102" s="58">
        <f t="shared" si="2"/>
        <v>0</v>
      </c>
      <c r="H102" s="58">
        <f t="shared" si="3"/>
        <v>0</v>
      </c>
      <c r="I102" s="53">
        <v>334750</v>
      </c>
      <c r="J102" s="53">
        <v>334750</v>
      </c>
    </row>
    <row r="103" spans="2:10" s="17" customFormat="1" ht="15.75" customHeight="1">
      <c r="B103" s="193"/>
      <c r="C103" s="95" t="s">
        <v>130</v>
      </c>
      <c r="D103" s="97"/>
      <c r="E103" s="53">
        <v>395000</v>
      </c>
      <c r="F103" s="53">
        <v>395000</v>
      </c>
      <c r="G103" s="58">
        <f t="shared" si="2"/>
        <v>0</v>
      </c>
      <c r="H103" s="58">
        <f t="shared" si="3"/>
        <v>0</v>
      </c>
      <c r="I103" s="53">
        <v>395000</v>
      </c>
      <c r="J103" s="53">
        <v>395000</v>
      </c>
    </row>
    <row r="104" spans="2:10" s="17" customFormat="1" ht="15.75" customHeight="1">
      <c r="B104" s="193"/>
      <c r="C104" s="95" t="s">
        <v>208</v>
      </c>
      <c r="D104" s="97"/>
      <c r="E104" s="53">
        <v>400000</v>
      </c>
      <c r="F104" s="53">
        <v>400000</v>
      </c>
      <c r="G104" s="58">
        <f t="shared" si="2"/>
        <v>0</v>
      </c>
      <c r="H104" s="58">
        <f t="shared" si="3"/>
        <v>0</v>
      </c>
      <c r="I104" s="53">
        <v>400000</v>
      </c>
      <c r="J104" s="53">
        <v>400000</v>
      </c>
    </row>
    <row r="105" spans="2:10" s="17" customFormat="1" ht="15.75" customHeight="1">
      <c r="B105" s="193"/>
      <c r="C105" s="95" t="s">
        <v>210</v>
      </c>
      <c r="D105" s="97"/>
      <c r="E105" s="53">
        <v>422500</v>
      </c>
      <c r="F105" s="53">
        <v>422500</v>
      </c>
      <c r="G105" s="58">
        <f t="shared" si="2"/>
        <v>0</v>
      </c>
      <c r="H105" s="58">
        <f t="shared" si="3"/>
        <v>0</v>
      </c>
      <c r="I105" s="53">
        <v>422500</v>
      </c>
      <c r="J105" s="53">
        <v>422500</v>
      </c>
    </row>
    <row r="106" spans="2:10" s="17" customFormat="1" ht="15.75" customHeight="1">
      <c r="B106" s="189" t="s">
        <v>44</v>
      </c>
      <c r="C106" s="95" t="s">
        <v>209</v>
      </c>
      <c r="D106" s="97"/>
      <c r="E106" s="53">
        <v>520000</v>
      </c>
      <c r="F106" s="53">
        <v>520000</v>
      </c>
      <c r="G106" s="58">
        <f t="shared" si="2"/>
        <v>0</v>
      </c>
      <c r="H106" s="58">
        <f t="shared" si="3"/>
        <v>0</v>
      </c>
      <c r="I106" s="53">
        <v>520000</v>
      </c>
      <c r="J106" s="53">
        <v>520000</v>
      </c>
    </row>
    <row r="107" spans="2:10" s="17" customFormat="1" ht="15.75" customHeight="1">
      <c r="B107" s="190"/>
      <c r="C107" s="95" t="s">
        <v>207</v>
      </c>
      <c r="D107" s="97"/>
      <c r="E107" s="53">
        <v>558750</v>
      </c>
      <c r="F107" s="53">
        <v>558750</v>
      </c>
      <c r="G107" s="58">
        <f t="shared" si="2"/>
        <v>0</v>
      </c>
      <c r="H107" s="58">
        <f t="shared" si="3"/>
        <v>0</v>
      </c>
      <c r="I107" s="53">
        <v>558750</v>
      </c>
      <c r="J107" s="53">
        <v>558750</v>
      </c>
    </row>
    <row r="108" spans="2:10" s="17" customFormat="1" ht="15.75" customHeight="1">
      <c r="B108" s="190"/>
      <c r="C108" s="95" t="s">
        <v>130</v>
      </c>
      <c r="D108" s="97"/>
      <c r="E108" s="53">
        <v>625000</v>
      </c>
      <c r="F108" s="53">
        <v>625000</v>
      </c>
      <c r="G108" s="58">
        <f t="shared" si="2"/>
        <v>0</v>
      </c>
      <c r="H108" s="58">
        <f t="shared" si="3"/>
        <v>0</v>
      </c>
      <c r="I108" s="53">
        <v>625000</v>
      </c>
      <c r="J108" s="53">
        <v>625000</v>
      </c>
    </row>
    <row r="109" spans="2:10" s="17" customFormat="1" ht="17.25" customHeight="1">
      <c r="B109" s="191"/>
      <c r="C109" s="95" t="s">
        <v>210</v>
      </c>
      <c r="D109" s="97"/>
      <c r="E109" s="53">
        <v>700000</v>
      </c>
      <c r="F109" s="53">
        <v>700000</v>
      </c>
      <c r="G109" s="58">
        <f t="shared" si="2"/>
        <v>0</v>
      </c>
      <c r="H109" s="58">
        <f t="shared" si="3"/>
        <v>0</v>
      </c>
      <c r="I109" s="53">
        <v>700000</v>
      </c>
      <c r="J109" s="53">
        <v>700000</v>
      </c>
    </row>
    <row r="110" spans="2:10" s="17" customFormat="1" ht="16.5" customHeight="1">
      <c r="B110" s="193" t="s">
        <v>45</v>
      </c>
      <c r="C110" s="95" t="s">
        <v>209</v>
      </c>
      <c r="D110" s="97"/>
      <c r="E110" s="53">
        <v>730000</v>
      </c>
      <c r="F110" s="53">
        <v>730000</v>
      </c>
      <c r="G110" s="58">
        <f t="shared" si="2"/>
        <v>0</v>
      </c>
      <c r="H110" s="58">
        <f t="shared" si="3"/>
        <v>0</v>
      </c>
      <c r="I110" s="53">
        <v>730000</v>
      </c>
      <c r="J110" s="53">
        <v>730000</v>
      </c>
    </row>
    <row r="111" spans="2:10" s="17" customFormat="1" ht="16.5" customHeight="1">
      <c r="B111" s="193"/>
      <c r="C111" s="95" t="s">
        <v>210</v>
      </c>
      <c r="D111" s="97"/>
      <c r="E111" s="53">
        <v>775000</v>
      </c>
      <c r="F111" s="53">
        <v>775000</v>
      </c>
      <c r="G111" s="58">
        <f t="shared" si="2"/>
        <v>0</v>
      </c>
      <c r="H111" s="58">
        <f t="shared" si="3"/>
        <v>0</v>
      </c>
      <c r="I111" s="53">
        <v>775000</v>
      </c>
      <c r="J111" s="53">
        <v>775000</v>
      </c>
    </row>
    <row r="112" spans="2:10" s="17" customFormat="1" ht="16.5" customHeight="1">
      <c r="B112" s="193"/>
      <c r="C112" s="95" t="s">
        <v>207</v>
      </c>
      <c r="D112" s="97"/>
      <c r="E112" s="53">
        <v>821750</v>
      </c>
      <c r="F112" s="53">
        <v>821750</v>
      </c>
      <c r="G112" s="58">
        <f t="shared" si="2"/>
        <v>0</v>
      </c>
      <c r="H112" s="58">
        <f t="shared" si="3"/>
        <v>0</v>
      </c>
      <c r="I112" s="53">
        <v>821750</v>
      </c>
      <c r="J112" s="53">
        <v>821750</v>
      </c>
    </row>
    <row r="113" spans="2:10" s="17" customFormat="1" ht="16.5" customHeight="1">
      <c r="B113" s="193"/>
      <c r="C113" s="95" t="s">
        <v>130</v>
      </c>
      <c r="D113" s="97"/>
      <c r="E113" s="53">
        <v>850000</v>
      </c>
      <c r="F113" s="53">
        <v>850000</v>
      </c>
      <c r="G113" s="58">
        <f t="shared" si="2"/>
        <v>0</v>
      </c>
      <c r="H113" s="58">
        <f t="shared" si="3"/>
        <v>0</v>
      </c>
      <c r="I113" s="53">
        <v>850000</v>
      </c>
      <c r="J113" s="53">
        <v>850000</v>
      </c>
    </row>
    <row r="114" spans="2:10" s="17" customFormat="1" ht="19.5" customHeight="1">
      <c r="B114" s="193" t="s">
        <v>46</v>
      </c>
      <c r="C114" s="95" t="s">
        <v>207</v>
      </c>
      <c r="D114" s="97"/>
      <c r="E114" s="53">
        <v>774500</v>
      </c>
      <c r="F114" s="53">
        <v>774500</v>
      </c>
      <c r="G114" s="58">
        <f t="shared" si="2"/>
        <v>0</v>
      </c>
      <c r="H114" s="58">
        <f t="shared" si="3"/>
        <v>0</v>
      </c>
      <c r="I114" s="53">
        <v>774500</v>
      </c>
      <c r="J114" s="53">
        <v>774500</v>
      </c>
    </row>
    <row r="115" spans="2:10" s="17" customFormat="1" ht="16.5" customHeight="1">
      <c r="B115" s="193"/>
      <c r="C115" s="95" t="s">
        <v>210</v>
      </c>
      <c r="D115" s="97"/>
      <c r="E115" s="53">
        <v>850000</v>
      </c>
      <c r="F115" s="53">
        <v>850000</v>
      </c>
      <c r="G115" s="58">
        <f t="shared" si="2"/>
        <v>0</v>
      </c>
      <c r="H115" s="58">
        <f t="shared" si="3"/>
        <v>0</v>
      </c>
      <c r="I115" s="53">
        <v>850000</v>
      </c>
      <c r="J115" s="53">
        <v>850000</v>
      </c>
    </row>
    <row r="116" spans="2:10" s="17" customFormat="1" ht="17.25" customHeight="1">
      <c r="B116" s="193" t="s">
        <v>47</v>
      </c>
      <c r="C116" s="95" t="s">
        <v>207</v>
      </c>
      <c r="D116" s="97"/>
      <c r="E116" s="53">
        <v>1222250</v>
      </c>
      <c r="F116" s="53">
        <v>1222250</v>
      </c>
      <c r="G116" s="58">
        <f t="shared" si="2"/>
        <v>0</v>
      </c>
      <c r="H116" s="58">
        <f t="shared" si="3"/>
        <v>0</v>
      </c>
      <c r="I116" s="53">
        <v>1222250</v>
      </c>
      <c r="J116" s="53">
        <v>1222250</v>
      </c>
    </row>
    <row r="117" spans="2:10" s="17" customFormat="1" ht="15" customHeight="1">
      <c r="B117" s="193"/>
      <c r="C117" s="95" t="s">
        <v>209</v>
      </c>
      <c r="D117" s="97"/>
      <c r="E117" s="53">
        <v>1262500</v>
      </c>
      <c r="F117" s="53">
        <v>1262500</v>
      </c>
      <c r="G117" s="58">
        <f t="shared" si="2"/>
        <v>0</v>
      </c>
      <c r="H117" s="58">
        <f t="shared" si="3"/>
        <v>0</v>
      </c>
      <c r="I117" s="53">
        <v>1262500</v>
      </c>
      <c r="J117" s="53">
        <v>1262500</v>
      </c>
    </row>
    <row r="118" spans="2:10" s="17" customFormat="1" ht="15" customHeight="1">
      <c r="B118" s="193"/>
      <c r="C118" s="95" t="s">
        <v>130</v>
      </c>
      <c r="D118" s="97"/>
      <c r="E118" s="53">
        <v>1400000</v>
      </c>
      <c r="F118" s="53">
        <v>1400000</v>
      </c>
      <c r="G118" s="58">
        <f t="shared" si="2"/>
        <v>0</v>
      </c>
      <c r="H118" s="58">
        <f t="shared" si="3"/>
        <v>0</v>
      </c>
      <c r="I118" s="53">
        <v>1400000</v>
      </c>
      <c r="J118" s="53">
        <v>1400000</v>
      </c>
    </row>
    <row r="119" spans="2:10" s="17" customFormat="1" ht="15" customHeight="1">
      <c r="B119" s="193"/>
      <c r="C119" s="95" t="s">
        <v>210</v>
      </c>
      <c r="D119" s="97"/>
      <c r="E119" s="53">
        <v>1450000</v>
      </c>
      <c r="F119" s="53">
        <v>1450000</v>
      </c>
      <c r="G119" s="58">
        <f t="shared" si="2"/>
        <v>0</v>
      </c>
      <c r="H119" s="58">
        <f t="shared" si="3"/>
        <v>0</v>
      </c>
      <c r="I119" s="53">
        <v>1450000</v>
      </c>
      <c r="J119" s="53">
        <v>1450000</v>
      </c>
    </row>
    <row r="120" spans="2:10" s="17" customFormat="1" ht="15" customHeight="1">
      <c r="B120" s="193" t="s">
        <v>48</v>
      </c>
      <c r="C120" s="95" t="s">
        <v>207</v>
      </c>
      <c r="D120" s="97"/>
      <c r="E120" s="53">
        <v>845696.69</v>
      </c>
      <c r="F120" s="53">
        <v>845696.69</v>
      </c>
      <c r="G120" s="58">
        <f t="shared" si="2"/>
        <v>169139.33799999999</v>
      </c>
      <c r="H120" s="58">
        <f t="shared" si="3"/>
        <v>169139.33799999999</v>
      </c>
      <c r="I120" s="24">
        <f t="shared" si="4"/>
        <v>1014836.0279999999</v>
      </c>
      <c r="J120" s="24">
        <f t="shared" si="5"/>
        <v>1014836.0279999999</v>
      </c>
    </row>
    <row r="121" spans="2:10" s="17" customFormat="1" ht="15" customHeight="1">
      <c r="B121" s="193"/>
      <c r="C121" s="95" t="s">
        <v>130</v>
      </c>
      <c r="D121" s="97"/>
      <c r="E121" s="53">
        <v>894856.38</v>
      </c>
      <c r="F121" s="53">
        <v>894856.38</v>
      </c>
      <c r="G121" s="58">
        <f t="shared" si="2"/>
        <v>178971.27599999995</v>
      </c>
      <c r="H121" s="58">
        <f t="shared" si="3"/>
        <v>178971.27599999995</v>
      </c>
      <c r="I121" s="24">
        <f t="shared" si="4"/>
        <v>1073827.656</v>
      </c>
      <c r="J121" s="24">
        <f t="shared" si="5"/>
        <v>1073827.656</v>
      </c>
    </row>
    <row r="122" spans="2:10" s="17" customFormat="1" ht="15" customHeight="1">
      <c r="B122" s="193"/>
      <c r="C122" s="95" t="s">
        <v>209</v>
      </c>
      <c r="D122" s="97"/>
      <c r="E122" s="53">
        <v>948258.31</v>
      </c>
      <c r="F122" s="53">
        <v>948258.31</v>
      </c>
      <c r="G122" s="58">
        <f t="shared" si="2"/>
        <v>189651.66200000001</v>
      </c>
      <c r="H122" s="58">
        <f t="shared" si="3"/>
        <v>189651.66200000001</v>
      </c>
      <c r="I122" s="24">
        <f t="shared" si="4"/>
        <v>1137909.9720000001</v>
      </c>
      <c r="J122" s="24">
        <f t="shared" si="5"/>
        <v>1137909.9720000001</v>
      </c>
    </row>
    <row r="123" spans="2:10" s="17" customFormat="1" ht="15" customHeight="1">
      <c r="B123" s="193" t="s">
        <v>49</v>
      </c>
      <c r="C123" s="95" t="s">
        <v>207</v>
      </c>
      <c r="D123" s="97"/>
      <c r="E123" s="53">
        <v>34791.67</v>
      </c>
      <c r="F123" s="53">
        <v>34791.67</v>
      </c>
      <c r="G123" s="58">
        <f t="shared" si="2"/>
        <v>6958.3340000000026</v>
      </c>
      <c r="H123" s="58">
        <f t="shared" si="3"/>
        <v>6958.3340000000026</v>
      </c>
      <c r="I123" s="24">
        <f t="shared" si="4"/>
        <v>41750.004000000001</v>
      </c>
      <c r="J123" s="24">
        <f t="shared" si="5"/>
        <v>41750.004000000001</v>
      </c>
    </row>
    <row r="124" spans="2:10" s="17" customFormat="1" ht="15" customHeight="1">
      <c r="B124" s="193"/>
      <c r="C124" s="95" t="s">
        <v>213</v>
      </c>
      <c r="D124" s="97"/>
      <c r="E124" s="53">
        <v>66666.66</v>
      </c>
      <c r="F124" s="53">
        <v>66666.66</v>
      </c>
      <c r="G124" s="58">
        <f t="shared" si="2"/>
        <v>13333.331999999995</v>
      </c>
      <c r="H124" s="58">
        <f t="shared" si="3"/>
        <v>13333.331999999995</v>
      </c>
      <c r="I124" s="24">
        <f t="shared" si="4"/>
        <v>79999.991999999998</v>
      </c>
      <c r="J124" s="24">
        <f t="shared" si="5"/>
        <v>79999.991999999998</v>
      </c>
    </row>
    <row r="125" spans="2:10" s="17" customFormat="1" ht="15" customHeight="1">
      <c r="B125" s="193"/>
      <c r="C125" s="95" t="s">
        <v>209</v>
      </c>
      <c r="D125" s="97"/>
      <c r="E125" s="53">
        <v>70833.33</v>
      </c>
      <c r="F125" s="53">
        <v>70833.33</v>
      </c>
      <c r="G125" s="58">
        <f t="shared" si="2"/>
        <v>14166.665999999997</v>
      </c>
      <c r="H125" s="58">
        <f t="shared" ref="G125:H166" si="6">SUM(J125-F125)</f>
        <v>14166.665999999997</v>
      </c>
      <c r="I125" s="24">
        <f t="shared" si="4"/>
        <v>84999.995999999999</v>
      </c>
      <c r="J125" s="24">
        <f t="shared" si="5"/>
        <v>84999.995999999999</v>
      </c>
    </row>
    <row r="126" spans="2:10" s="17" customFormat="1" ht="17.25" customHeight="1">
      <c r="B126" s="193" t="s">
        <v>50</v>
      </c>
      <c r="C126" s="95" t="s">
        <v>209</v>
      </c>
      <c r="D126" s="97"/>
      <c r="E126" s="53">
        <v>29000</v>
      </c>
      <c r="F126" s="53">
        <v>29000</v>
      </c>
      <c r="G126" s="58">
        <f t="shared" si="6"/>
        <v>5800</v>
      </c>
      <c r="H126" s="58">
        <f t="shared" si="6"/>
        <v>5800</v>
      </c>
      <c r="I126" s="24">
        <f t="shared" si="4"/>
        <v>34800</v>
      </c>
      <c r="J126" s="24">
        <f t="shared" si="5"/>
        <v>34800</v>
      </c>
    </row>
    <row r="127" spans="2:10" s="17" customFormat="1" ht="17.25" customHeight="1">
      <c r="B127" s="193"/>
      <c r="C127" s="95" t="s">
        <v>130</v>
      </c>
      <c r="D127" s="97"/>
      <c r="E127" s="53">
        <v>30000</v>
      </c>
      <c r="F127" s="53">
        <v>30000</v>
      </c>
      <c r="G127" s="58">
        <f t="shared" si="6"/>
        <v>6000</v>
      </c>
      <c r="H127" s="58">
        <f t="shared" si="6"/>
        <v>6000</v>
      </c>
      <c r="I127" s="24">
        <f t="shared" si="4"/>
        <v>36000</v>
      </c>
      <c r="J127" s="24">
        <f t="shared" si="5"/>
        <v>36000</v>
      </c>
    </row>
    <row r="128" spans="2:10" s="17" customFormat="1" ht="17.25" customHeight="1">
      <c r="B128" s="193"/>
      <c r="C128" s="95" t="s">
        <v>207</v>
      </c>
      <c r="D128" s="97"/>
      <c r="E128" s="53">
        <v>30135</v>
      </c>
      <c r="F128" s="53">
        <v>30135</v>
      </c>
      <c r="G128" s="58">
        <f t="shared" si="6"/>
        <v>6027</v>
      </c>
      <c r="H128" s="58">
        <f t="shared" si="6"/>
        <v>6027</v>
      </c>
      <c r="I128" s="24">
        <f t="shared" si="4"/>
        <v>36162</v>
      </c>
      <c r="J128" s="24">
        <f t="shared" si="5"/>
        <v>36162</v>
      </c>
    </row>
    <row r="129" spans="2:10" s="17" customFormat="1" ht="36" customHeight="1">
      <c r="B129" s="192" t="s">
        <v>51</v>
      </c>
      <c r="C129" s="95" t="s">
        <v>213</v>
      </c>
      <c r="D129" s="97"/>
      <c r="E129" s="53">
        <v>370000</v>
      </c>
      <c r="F129" s="53">
        <v>370000</v>
      </c>
      <c r="G129" s="58">
        <f t="shared" si="6"/>
        <v>74000</v>
      </c>
      <c r="H129" s="58">
        <f t="shared" si="6"/>
        <v>74000</v>
      </c>
      <c r="I129" s="24">
        <f t="shared" si="4"/>
        <v>444000</v>
      </c>
      <c r="J129" s="24">
        <f t="shared" si="5"/>
        <v>444000</v>
      </c>
    </row>
    <row r="130" spans="2:10" s="17" customFormat="1" ht="14.25" customHeight="1">
      <c r="B130" s="189" t="s">
        <v>52</v>
      </c>
      <c r="C130" s="95" t="s">
        <v>214</v>
      </c>
      <c r="D130" s="97"/>
      <c r="E130" s="53">
        <v>360000</v>
      </c>
      <c r="F130" s="53">
        <v>360000</v>
      </c>
      <c r="G130" s="58">
        <f t="shared" si="6"/>
        <v>72000</v>
      </c>
      <c r="H130" s="58">
        <f t="shared" si="6"/>
        <v>72000</v>
      </c>
      <c r="I130" s="24">
        <f t="shared" si="4"/>
        <v>432000</v>
      </c>
      <c r="J130" s="24">
        <f t="shared" si="5"/>
        <v>432000</v>
      </c>
    </row>
    <row r="131" spans="2:10" s="17" customFormat="1" ht="14.25" customHeight="1">
      <c r="B131" s="190"/>
      <c r="C131" s="95" t="s">
        <v>130</v>
      </c>
      <c r="D131" s="97"/>
      <c r="E131" s="53">
        <v>435000</v>
      </c>
      <c r="F131" s="53">
        <v>435000</v>
      </c>
      <c r="G131" s="58">
        <f t="shared" si="6"/>
        <v>87000</v>
      </c>
      <c r="H131" s="58">
        <f t="shared" si="6"/>
        <v>87000</v>
      </c>
      <c r="I131" s="24">
        <f t="shared" si="4"/>
        <v>522000</v>
      </c>
      <c r="J131" s="24">
        <f t="shared" si="5"/>
        <v>522000</v>
      </c>
    </row>
    <row r="132" spans="2:10" s="17" customFormat="1" ht="14.25" customHeight="1">
      <c r="B132" s="190"/>
      <c r="C132" s="95" t="s">
        <v>207</v>
      </c>
      <c r="D132" s="97"/>
      <c r="E132" s="53">
        <v>455000</v>
      </c>
      <c r="F132" s="53">
        <v>455000</v>
      </c>
      <c r="G132" s="58">
        <f t="shared" si="6"/>
        <v>91000</v>
      </c>
      <c r="H132" s="58">
        <f t="shared" si="6"/>
        <v>91000</v>
      </c>
      <c r="I132" s="24">
        <f t="shared" si="4"/>
        <v>546000</v>
      </c>
      <c r="J132" s="24">
        <f t="shared" si="5"/>
        <v>546000</v>
      </c>
    </row>
    <row r="133" spans="2:10" s="17" customFormat="1" ht="14.25" customHeight="1">
      <c r="B133" s="191"/>
      <c r="C133" s="95" t="s">
        <v>209</v>
      </c>
      <c r="D133" s="97"/>
      <c r="E133" s="53">
        <v>483333.34</v>
      </c>
      <c r="F133" s="53">
        <v>483333.34</v>
      </c>
      <c r="G133" s="58">
        <f t="shared" si="6"/>
        <v>96666.668000000005</v>
      </c>
      <c r="H133" s="58">
        <f t="shared" si="6"/>
        <v>96666.668000000005</v>
      </c>
      <c r="I133" s="24">
        <f t="shared" si="4"/>
        <v>580000.00800000003</v>
      </c>
      <c r="J133" s="24">
        <f t="shared" si="5"/>
        <v>580000.00800000003</v>
      </c>
    </row>
    <row r="134" spans="2:10" s="17" customFormat="1" ht="18.75" customHeight="1">
      <c r="B134" s="193" t="s">
        <v>53</v>
      </c>
      <c r="C134" s="95" t="s">
        <v>213</v>
      </c>
      <c r="D134" s="97"/>
      <c r="E134" s="53">
        <v>147000</v>
      </c>
      <c r="F134" s="53">
        <v>147000</v>
      </c>
      <c r="G134" s="58">
        <f t="shared" si="6"/>
        <v>29400</v>
      </c>
      <c r="H134" s="58">
        <f t="shared" si="6"/>
        <v>29400</v>
      </c>
      <c r="I134" s="24">
        <f t="shared" si="4"/>
        <v>176400</v>
      </c>
      <c r="J134" s="24">
        <f t="shared" si="5"/>
        <v>176400</v>
      </c>
    </row>
    <row r="135" spans="2:10" s="17" customFormat="1" ht="18.75" customHeight="1">
      <c r="B135" s="193"/>
      <c r="C135" s="95" t="s">
        <v>207</v>
      </c>
      <c r="D135" s="97"/>
      <c r="E135" s="53">
        <v>149850</v>
      </c>
      <c r="F135" s="53">
        <v>149850</v>
      </c>
      <c r="G135" s="58">
        <f t="shared" si="6"/>
        <v>29970</v>
      </c>
      <c r="H135" s="58">
        <f t="shared" si="6"/>
        <v>29970</v>
      </c>
      <c r="I135" s="24">
        <f t="shared" si="4"/>
        <v>179820</v>
      </c>
      <c r="J135" s="24">
        <f t="shared" si="5"/>
        <v>179820</v>
      </c>
    </row>
    <row r="136" spans="2:10" s="17" customFormat="1" ht="18.75" customHeight="1">
      <c r="B136" s="193"/>
      <c r="C136" s="95" t="s">
        <v>209</v>
      </c>
      <c r="D136" s="97"/>
      <c r="E136" s="53">
        <v>167500</v>
      </c>
      <c r="F136" s="53">
        <v>167500</v>
      </c>
      <c r="G136" s="58">
        <f t="shared" si="6"/>
        <v>33500</v>
      </c>
      <c r="H136" s="58">
        <f t="shared" si="6"/>
        <v>33500</v>
      </c>
      <c r="I136" s="24">
        <f t="shared" si="4"/>
        <v>201000</v>
      </c>
      <c r="J136" s="24">
        <f t="shared" si="5"/>
        <v>201000</v>
      </c>
    </row>
    <row r="137" spans="2:10" s="17" customFormat="1" ht="36" customHeight="1">
      <c r="B137" s="192" t="s">
        <v>54</v>
      </c>
      <c r="C137" s="95" t="s">
        <v>210</v>
      </c>
      <c r="D137" s="97"/>
      <c r="E137" s="53">
        <v>180000</v>
      </c>
      <c r="F137" s="53">
        <v>180000</v>
      </c>
      <c r="G137" s="58">
        <f t="shared" si="6"/>
        <v>0</v>
      </c>
      <c r="H137" s="58">
        <f t="shared" si="6"/>
        <v>0</v>
      </c>
      <c r="I137" s="53">
        <v>180000</v>
      </c>
      <c r="J137" s="53">
        <v>180000</v>
      </c>
    </row>
    <row r="138" spans="2:10" s="17" customFormat="1" ht="17.25" customHeight="1">
      <c r="B138" s="193" t="s">
        <v>55</v>
      </c>
      <c r="C138" s="95" t="s">
        <v>207</v>
      </c>
      <c r="D138" s="97"/>
      <c r="E138" s="53">
        <v>5440</v>
      </c>
      <c r="F138" s="53">
        <v>5440</v>
      </c>
      <c r="G138" s="58">
        <f t="shared" si="6"/>
        <v>0</v>
      </c>
      <c r="H138" s="58">
        <f t="shared" si="6"/>
        <v>0</v>
      </c>
      <c r="I138" s="53">
        <v>5440</v>
      </c>
      <c r="J138" s="53">
        <v>5440</v>
      </c>
    </row>
    <row r="139" spans="2:10" s="17" customFormat="1" ht="17.25" customHeight="1">
      <c r="B139" s="193"/>
      <c r="C139" s="95" t="s">
        <v>209</v>
      </c>
      <c r="D139" s="97"/>
      <c r="E139" s="53">
        <v>9680</v>
      </c>
      <c r="F139" s="53">
        <v>9680</v>
      </c>
      <c r="G139" s="58">
        <f t="shared" si="6"/>
        <v>0</v>
      </c>
      <c r="H139" s="58">
        <f t="shared" si="6"/>
        <v>0</v>
      </c>
      <c r="I139" s="53">
        <v>9680</v>
      </c>
      <c r="J139" s="53">
        <v>9680</v>
      </c>
    </row>
    <row r="140" spans="2:10" s="17" customFormat="1" ht="19.5" customHeight="1">
      <c r="B140" s="189" t="s">
        <v>56</v>
      </c>
      <c r="C140" s="95" t="s">
        <v>130</v>
      </c>
      <c r="D140" s="97"/>
      <c r="E140" s="53">
        <v>18750</v>
      </c>
      <c r="F140" s="53">
        <v>18750</v>
      </c>
      <c r="G140" s="58">
        <f t="shared" si="6"/>
        <v>3750</v>
      </c>
      <c r="H140" s="58">
        <f t="shared" si="6"/>
        <v>3750</v>
      </c>
      <c r="I140" s="24">
        <f t="shared" si="4"/>
        <v>22500</v>
      </c>
      <c r="J140" s="24">
        <f t="shared" si="5"/>
        <v>22500</v>
      </c>
    </row>
    <row r="141" spans="2:10" s="17" customFormat="1" ht="16.5" customHeight="1">
      <c r="B141" s="191"/>
      <c r="C141" s="95" t="s">
        <v>209</v>
      </c>
      <c r="D141" s="97"/>
      <c r="E141" s="53">
        <v>35000</v>
      </c>
      <c r="F141" s="53">
        <v>35000</v>
      </c>
      <c r="G141" s="58">
        <f t="shared" si="6"/>
        <v>7000</v>
      </c>
      <c r="H141" s="58">
        <f t="shared" si="6"/>
        <v>7000</v>
      </c>
      <c r="I141" s="24">
        <f t="shared" si="4"/>
        <v>42000</v>
      </c>
      <c r="J141" s="24">
        <f t="shared" si="5"/>
        <v>42000</v>
      </c>
    </row>
    <row r="142" spans="2:10" s="17" customFormat="1" ht="34.5" customHeight="1">
      <c r="B142" s="193" t="s">
        <v>57</v>
      </c>
      <c r="C142" s="95" t="s">
        <v>207</v>
      </c>
      <c r="D142" s="97"/>
      <c r="E142" s="53">
        <v>32916.67</v>
      </c>
      <c r="F142" s="53">
        <v>32916.67</v>
      </c>
      <c r="G142" s="58">
        <f t="shared" si="6"/>
        <v>6583.3340000000026</v>
      </c>
      <c r="H142" s="58">
        <f t="shared" si="6"/>
        <v>6583.3340000000026</v>
      </c>
      <c r="I142" s="24">
        <f t="shared" si="4"/>
        <v>39500.004000000001</v>
      </c>
      <c r="J142" s="24">
        <f t="shared" si="5"/>
        <v>39500.004000000001</v>
      </c>
    </row>
    <row r="143" spans="2:10" s="17" customFormat="1" ht="17.25" customHeight="1">
      <c r="B143" s="193"/>
      <c r="C143" s="95" t="s">
        <v>130</v>
      </c>
      <c r="D143" s="97"/>
      <c r="E143" s="53">
        <v>33333.33</v>
      </c>
      <c r="F143" s="53">
        <v>33333.33</v>
      </c>
      <c r="G143" s="58">
        <f t="shared" si="6"/>
        <v>6666.6659999999974</v>
      </c>
      <c r="H143" s="58">
        <f t="shared" si="6"/>
        <v>6666.6659999999974</v>
      </c>
      <c r="I143" s="24">
        <f t="shared" si="4"/>
        <v>39999.995999999999</v>
      </c>
      <c r="J143" s="24">
        <f t="shared" si="5"/>
        <v>39999.995999999999</v>
      </c>
    </row>
    <row r="144" spans="2:10" s="17" customFormat="1" ht="17.25" customHeight="1">
      <c r="B144" s="193"/>
      <c r="C144" s="95" t="s">
        <v>209</v>
      </c>
      <c r="D144" s="97"/>
      <c r="E144" s="53">
        <v>36666.67</v>
      </c>
      <c r="F144" s="53">
        <v>36666.67</v>
      </c>
      <c r="G144" s="58">
        <f t="shared" si="6"/>
        <v>7333.3340000000026</v>
      </c>
      <c r="H144" s="58">
        <f t="shared" si="6"/>
        <v>7333.3340000000026</v>
      </c>
      <c r="I144" s="24">
        <f t="shared" si="4"/>
        <v>44000.004000000001</v>
      </c>
      <c r="J144" s="24">
        <f t="shared" si="5"/>
        <v>44000.004000000001</v>
      </c>
    </row>
    <row r="145" spans="2:10" s="17" customFormat="1" ht="36" customHeight="1">
      <c r="B145" s="192" t="s">
        <v>58</v>
      </c>
      <c r="C145" s="95" t="s">
        <v>207</v>
      </c>
      <c r="D145" s="97"/>
      <c r="E145" s="53">
        <v>51170</v>
      </c>
      <c r="F145" s="53">
        <v>51170</v>
      </c>
      <c r="G145" s="58">
        <f t="shared" si="6"/>
        <v>10234</v>
      </c>
      <c r="H145" s="58">
        <f t="shared" si="6"/>
        <v>10234</v>
      </c>
      <c r="I145" s="24">
        <f t="shared" si="4"/>
        <v>61404</v>
      </c>
      <c r="J145" s="24">
        <f t="shared" si="5"/>
        <v>61404</v>
      </c>
    </row>
    <row r="146" spans="2:10" s="17" customFormat="1" ht="17.25" customHeight="1">
      <c r="B146" s="193" t="s">
        <v>109</v>
      </c>
      <c r="C146" s="95" t="s">
        <v>207</v>
      </c>
      <c r="D146" s="97"/>
      <c r="E146" s="53">
        <v>113625</v>
      </c>
      <c r="F146" s="53">
        <v>113625</v>
      </c>
      <c r="G146" s="58">
        <f t="shared" si="6"/>
        <v>22725</v>
      </c>
      <c r="H146" s="58">
        <f t="shared" si="6"/>
        <v>22725</v>
      </c>
      <c r="I146" s="24">
        <f t="shared" si="4"/>
        <v>136350</v>
      </c>
      <c r="J146" s="24">
        <f t="shared" si="5"/>
        <v>136350</v>
      </c>
    </row>
    <row r="147" spans="2:10" s="17" customFormat="1" ht="17.25" customHeight="1">
      <c r="B147" s="193"/>
      <c r="C147" s="95" t="s">
        <v>130</v>
      </c>
      <c r="D147" s="97"/>
      <c r="E147" s="53">
        <v>245000</v>
      </c>
      <c r="F147" s="53">
        <v>245000</v>
      </c>
      <c r="G147" s="58">
        <f t="shared" si="6"/>
        <v>49000</v>
      </c>
      <c r="H147" s="58">
        <f t="shared" si="6"/>
        <v>49000</v>
      </c>
      <c r="I147" s="24">
        <f t="shared" si="4"/>
        <v>294000</v>
      </c>
      <c r="J147" s="24">
        <f t="shared" si="5"/>
        <v>294000</v>
      </c>
    </row>
    <row r="148" spans="2:10" s="17" customFormat="1" ht="22.5" customHeight="1">
      <c r="B148" s="193" t="s">
        <v>110</v>
      </c>
      <c r="C148" s="95" t="s">
        <v>207</v>
      </c>
      <c r="D148" s="97"/>
      <c r="E148" s="53">
        <v>62500</v>
      </c>
      <c r="F148" s="53">
        <v>62500</v>
      </c>
      <c r="G148" s="58">
        <f t="shared" si="6"/>
        <v>12500</v>
      </c>
      <c r="H148" s="58">
        <f t="shared" si="6"/>
        <v>12500</v>
      </c>
      <c r="I148" s="24">
        <f t="shared" si="4"/>
        <v>75000</v>
      </c>
      <c r="J148" s="24">
        <f t="shared" si="5"/>
        <v>75000</v>
      </c>
    </row>
    <row r="149" spans="2:10" s="17" customFormat="1" ht="22.5" customHeight="1">
      <c r="B149" s="193"/>
      <c r="C149" s="95" t="s">
        <v>130</v>
      </c>
      <c r="D149" s="97"/>
      <c r="E149" s="53">
        <v>64166.67</v>
      </c>
      <c r="F149" s="53">
        <v>64166.67</v>
      </c>
      <c r="G149" s="58">
        <f t="shared" si="6"/>
        <v>12833.334000000003</v>
      </c>
      <c r="H149" s="58">
        <f t="shared" si="6"/>
        <v>12833.334000000003</v>
      </c>
      <c r="I149" s="24">
        <f t="shared" si="4"/>
        <v>77000.004000000001</v>
      </c>
      <c r="J149" s="24">
        <f t="shared" si="5"/>
        <v>77000.004000000001</v>
      </c>
    </row>
    <row r="150" spans="2:10" s="17" customFormat="1" ht="22.5" customHeight="1">
      <c r="B150" s="193"/>
      <c r="C150" s="95" t="s">
        <v>209</v>
      </c>
      <c r="D150" s="97"/>
      <c r="E150" s="53">
        <v>65000</v>
      </c>
      <c r="F150" s="53">
        <v>65000</v>
      </c>
      <c r="G150" s="58">
        <f t="shared" si="6"/>
        <v>13000</v>
      </c>
      <c r="H150" s="58">
        <f t="shared" si="6"/>
        <v>13000</v>
      </c>
      <c r="I150" s="24">
        <f t="shared" si="4"/>
        <v>78000</v>
      </c>
      <c r="J150" s="24">
        <f t="shared" si="5"/>
        <v>78000</v>
      </c>
    </row>
    <row r="151" spans="2:10" s="17" customFormat="1" ht="14.25" customHeight="1">
      <c r="B151" s="189" t="s">
        <v>111</v>
      </c>
      <c r="C151" s="95" t="s">
        <v>207</v>
      </c>
      <c r="D151" s="97"/>
      <c r="E151" s="53">
        <v>150000</v>
      </c>
      <c r="F151" s="53">
        <v>150000</v>
      </c>
      <c r="G151" s="58">
        <f t="shared" si="6"/>
        <v>30000</v>
      </c>
      <c r="H151" s="58">
        <f t="shared" si="6"/>
        <v>30000</v>
      </c>
      <c r="I151" s="24">
        <f t="shared" ref="I151:J166" si="7">E151*12/10</f>
        <v>180000</v>
      </c>
      <c r="J151" s="24">
        <f t="shared" si="7"/>
        <v>180000</v>
      </c>
    </row>
    <row r="152" spans="2:10" s="17" customFormat="1" ht="14.25" customHeight="1">
      <c r="B152" s="190"/>
      <c r="C152" s="95" t="s">
        <v>212</v>
      </c>
      <c r="D152" s="97"/>
      <c r="E152" s="53">
        <v>150000</v>
      </c>
      <c r="F152" s="53">
        <v>150000</v>
      </c>
      <c r="G152" s="58">
        <f t="shared" si="6"/>
        <v>30000</v>
      </c>
      <c r="H152" s="58">
        <f t="shared" si="6"/>
        <v>30000</v>
      </c>
      <c r="I152" s="24">
        <f t="shared" si="7"/>
        <v>180000</v>
      </c>
      <c r="J152" s="24">
        <f t="shared" si="7"/>
        <v>180000</v>
      </c>
    </row>
    <row r="153" spans="2:10" s="17" customFormat="1" ht="14.25" customHeight="1">
      <c r="B153" s="190"/>
      <c r="C153" s="95" t="s">
        <v>130</v>
      </c>
      <c r="D153" s="97"/>
      <c r="E153" s="53">
        <v>208333.3</v>
      </c>
      <c r="F153" s="53">
        <v>208333.3</v>
      </c>
      <c r="G153" s="58">
        <f t="shared" si="6"/>
        <v>41666.659999999974</v>
      </c>
      <c r="H153" s="58">
        <f t="shared" si="6"/>
        <v>41666.659999999974</v>
      </c>
      <c r="I153" s="24">
        <f t="shared" si="7"/>
        <v>249999.95999999996</v>
      </c>
      <c r="J153" s="24">
        <f t="shared" si="7"/>
        <v>249999.95999999996</v>
      </c>
    </row>
    <row r="154" spans="2:10" s="17" customFormat="1" ht="14.25" customHeight="1">
      <c r="B154" s="191"/>
      <c r="C154" s="95" t="s">
        <v>209</v>
      </c>
      <c r="D154" s="97"/>
      <c r="E154" s="53">
        <v>308333.34000000003</v>
      </c>
      <c r="F154" s="53">
        <v>308333.34000000003</v>
      </c>
      <c r="G154" s="58">
        <f t="shared" si="6"/>
        <v>61666.668000000005</v>
      </c>
      <c r="H154" s="58">
        <f t="shared" si="6"/>
        <v>61666.668000000005</v>
      </c>
      <c r="I154" s="24">
        <f t="shared" si="7"/>
        <v>370000.00800000003</v>
      </c>
      <c r="J154" s="24">
        <f t="shared" si="7"/>
        <v>370000.00800000003</v>
      </c>
    </row>
    <row r="155" spans="2:10" s="17" customFormat="1" ht="18" customHeight="1">
      <c r="B155" s="193" t="s">
        <v>112</v>
      </c>
      <c r="C155" s="95" t="s">
        <v>207</v>
      </c>
      <c r="D155" s="97"/>
      <c r="E155" s="53">
        <v>5250</v>
      </c>
      <c r="F155" s="53">
        <v>5250</v>
      </c>
      <c r="G155" s="58">
        <f t="shared" si="6"/>
        <v>1050</v>
      </c>
      <c r="H155" s="58">
        <f t="shared" si="6"/>
        <v>1050</v>
      </c>
      <c r="I155" s="24">
        <f t="shared" si="7"/>
        <v>6300</v>
      </c>
      <c r="J155" s="24">
        <f t="shared" si="7"/>
        <v>6300</v>
      </c>
    </row>
    <row r="156" spans="2:10" s="17" customFormat="1" ht="18" customHeight="1">
      <c r="B156" s="193"/>
      <c r="C156" s="95" t="s">
        <v>212</v>
      </c>
      <c r="D156" s="97"/>
      <c r="E156" s="53">
        <v>5250</v>
      </c>
      <c r="F156" s="53">
        <v>5250</v>
      </c>
      <c r="G156" s="58">
        <f t="shared" si="6"/>
        <v>1050</v>
      </c>
      <c r="H156" s="58">
        <f t="shared" si="6"/>
        <v>1050</v>
      </c>
      <c r="I156" s="24">
        <f t="shared" si="7"/>
        <v>6300</v>
      </c>
      <c r="J156" s="24">
        <f t="shared" si="7"/>
        <v>6300</v>
      </c>
    </row>
    <row r="157" spans="2:10" s="17" customFormat="1" ht="18" customHeight="1">
      <c r="B157" s="193" t="s">
        <v>113</v>
      </c>
      <c r="C157" s="95" t="s">
        <v>207</v>
      </c>
      <c r="D157" s="97"/>
      <c r="E157" s="53">
        <v>150000</v>
      </c>
      <c r="F157" s="53">
        <v>150000</v>
      </c>
      <c r="G157" s="58">
        <f t="shared" si="6"/>
        <v>30000</v>
      </c>
      <c r="H157" s="58">
        <f t="shared" si="6"/>
        <v>30000</v>
      </c>
      <c r="I157" s="24">
        <f t="shared" si="7"/>
        <v>180000</v>
      </c>
      <c r="J157" s="24">
        <f t="shared" si="7"/>
        <v>180000</v>
      </c>
    </row>
    <row r="158" spans="2:10" s="17" customFormat="1" ht="18" customHeight="1">
      <c r="B158" s="193"/>
      <c r="C158" s="95" t="s">
        <v>212</v>
      </c>
      <c r="D158" s="97"/>
      <c r="E158" s="53">
        <v>150000</v>
      </c>
      <c r="F158" s="53">
        <v>150000</v>
      </c>
      <c r="G158" s="58">
        <f t="shared" si="6"/>
        <v>30000</v>
      </c>
      <c r="H158" s="58">
        <f t="shared" si="6"/>
        <v>30000</v>
      </c>
      <c r="I158" s="24">
        <f t="shared" si="7"/>
        <v>180000</v>
      </c>
      <c r="J158" s="24">
        <f t="shared" si="7"/>
        <v>180000</v>
      </c>
    </row>
    <row r="159" spans="2:10" s="17" customFormat="1" ht="18" customHeight="1">
      <c r="B159" s="193"/>
      <c r="C159" s="95" t="s">
        <v>209</v>
      </c>
      <c r="D159" s="97"/>
      <c r="E159" s="53">
        <v>250000</v>
      </c>
      <c r="F159" s="53">
        <v>250000</v>
      </c>
      <c r="G159" s="58">
        <f t="shared" si="6"/>
        <v>50000</v>
      </c>
      <c r="H159" s="58">
        <f t="shared" si="6"/>
        <v>50000</v>
      </c>
      <c r="I159" s="24">
        <f t="shared" si="7"/>
        <v>300000</v>
      </c>
      <c r="J159" s="24">
        <f t="shared" si="7"/>
        <v>300000</v>
      </c>
    </row>
    <row r="160" spans="2:10" s="17" customFormat="1" ht="17.25" customHeight="1">
      <c r="B160" s="193" t="s">
        <v>114</v>
      </c>
      <c r="C160" s="95" t="s">
        <v>207</v>
      </c>
      <c r="D160" s="97"/>
      <c r="E160" s="53">
        <v>43750</v>
      </c>
      <c r="F160" s="53">
        <v>43750</v>
      </c>
      <c r="G160" s="58">
        <f t="shared" si="6"/>
        <v>8750</v>
      </c>
      <c r="H160" s="58">
        <f t="shared" si="6"/>
        <v>8750</v>
      </c>
      <c r="I160" s="24">
        <f t="shared" si="7"/>
        <v>52500</v>
      </c>
      <c r="J160" s="24">
        <f t="shared" si="7"/>
        <v>52500</v>
      </c>
    </row>
    <row r="161" spans="2:10" s="17" customFormat="1" ht="17.25" customHeight="1">
      <c r="B161" s="193"/>
      <c r="C161" s="95" t="s">
        <v>212</v>
      </c>
      <c r="D161" s="97"/>
      <c r="E161" s="53">
        <v>43750</v>
      </c>
      <c r="F161" s="53">
        <v>43750</v>
      </c>
      <c r="G161" s="58">
        <f t="shared" si="6"/>
        <v>8750</v>
      </c>
      <c r="H161" s="58">
        <f t="shared" si="6"/>
        <v>8750</v>
      </c>
      <c r="I161" s="24">
        <f t="shared" si="7"/>
        <v>52500</v>
      </c>
      <c r="J161" s="24">
        <f t="shared" si="7"/>
        <v>52500</v>
      </c>
    </row>
    <row r="162" spans="2:10" s="17" customFormat="1" ht="17.25" customHeight="1">
      <c r="B162" s="193"/>
      <c r="C162" s="95" t="s">
        <v>209</v>
      </c>
      <c r="D162" s="97"/>
      <c r="E162" s="53">
        <v>75000</v>
      </c>
      <c r="F162" s="53">
        <v>75000</v>
      </c>
      <c r="G162" s="58">
        <f t="shared" si="6"/>
        <v>15000</v>
      </c>
      <c r="H162" s="58">
        <f t="shared" si="6"/>
        <v>15000</v>
      </c>
      <c r="I162" s="24">
        <f t="shared" si="7"/>
        <v>90000</v>
      </c>
      <c r="J162" s="24">
        <f t="shared" si="7"/>
        <v>90000</v>
      </c>
    </row>
    <row r="163" spans="2:10" s="17" customFormat="1" ht="14.25" customHeight="1">
      <c r="B163" s="189" t="s">
        <v>131</v>
      </c>
      <c r="C163" s="95" t="s">
        <v>214</v>
      </c>
      <c r="D163" s="97"/>
      <c r="E163" s="53">
        <v>753000</v>
      </c>
      <c r="F163" s="53">
        <v>753000</v>
      </c>
      <c r="G163" s="58">
        <f t="shared" si="6"/>
        <v>150600</v>
      </c>
      <c r="H163" s="58">
        <f t="shared" si="6"/>
        <v>150600</v>
      </c>
      <c r="I163" s="24">
        <f t="shared" si="7"/>
        <v>903600</v>
      </c>
      <c r="J163" s="24">
        <f t="shared" si="7"/>
        <v>903600</v>
      </c>
    </row>
    <row r="164" spans="2:10" s="17" customFormat="1" ht="14.25" customHeight="1">
      <c r="B164" s="190"/>
      <c r="C164" s="95" t="s">
        <v>130</v>
      </c>
      <c r="D164" s="97"/>
      <c r="E164" s="53">
        <v>806250</v>
      </c>
      <c r="F164" s="53">
        <v>806250</v>
      </c>
      <c r="G164" s="58">
        <f t="shared" si="6"/>
        <v>161250</v>
      </c>
      <c r="H164" s="58">
        <f t="shared" si="6"/>
        <v>161250</v>
      </c>
      <c r="I164" s="24">
        <f t="shared" si="7"/>
        <v>967500</v>
      </c>
      <c r="J164" s="24">
        <f t="shared" si="7"/>
        <v>967500</v>
      </c>
    </row>
    <row r="165" spans="2:10" s="17" customFormat="1" ht="14.25" customHeight="1">
      <c r="B165" s="190"/>
      <c r="C165" s="95" t="s">
        <v>207</v>
      </c>
      <c r="D165" s="97"/>
      <c r="E165" s="53">
        <v>863750</v>
      </c>
      <c r="F165" s="53">
        <v>863750</v>
      </c>
      <c r="G165" s="58">
        <f t="shared" si="6"/>
        <v>172750</v>
      </c>
      <c r="H165" s="58">
        <f t="shared" si="6"/>
        <v>172750</v>
      </c>
      <c r="I165" s="24">
        <f t="shared" si="7"/>
        <v>1036500</v>
      </c>
      <c r="J165" s="24">
        <f t="shared" si="7"/>
        <v>1036500</v>
      </c>
    </row>
    <row r="166" spans="2:10" s="17" customFormat="1" ht="14.25" customHeight="1">
      <c r="B166" s="191"/>
      <c r="C166" s="95" t="s">
        <v>209</v>
      </c>
      <c r="D166" s="97"/>
      <c r="E166" s="53">
        <v>975000</v>
      </c>
      <c r="F166" s="53">
        <v>975000</v>
      </c>
      <c r="G166" s="58">
        <f t="shared" si="6"/>
        <v>195000</v>
      </c>
      <c r="H166" s="58">
        <f t="shared" si="6"/>
        <v>195000</v>
      </c>
      <c r="I166" s="24">
        <f t="shared" si="7"/>
        <v>1170000</v>
      </c>
      <c r="J166" s="24">
        <f t="shared" si="7"/>
        <v>1170000</v>
      </c>
    </row>
    <row r="167" spans="2:10" ht="33" customHeight="1">
      <c r="B167" s="72" t="s">
        <v>59</v>
      </c>
      <c r="C167" s="73"/>
      <c r="D167" s="74"/>
      <c r="E167" s="194" t="s">
        <v>215</v>
      </c>
      <c r="F167" s="169"/>
      <c r="G167" s="169"/>
      <c r="H167" s="169"/>
      <c r="I167" s="169"/>
      <c r="J167" s="170"/>
    </row>
    <row r="168" spans="2:10" ht="13.5" customHeight="1">
      <c r="B168" s="136"/>
      <c r="C168" s="137"/>
      <c r="D168" s="137"/>
      <c r="E168" s="137"/>
      <c r="F168" s="137"/>
      <c r="G168" s="137"/>
      <c r="H168" s="137"/>
      <c r="I168" s="137"/>
      <c r="J168" s="138"/>
    </row>
    <row r="169" spans="2:10" ht="13.5" customHeight="1">
      <c r="B169" s="78" t="s">
        <v>60</v>
      </c>
      <c r="C169" s="79"/>
      <c r="D169" s="79"/>
      <c r="E169" s="79"/>
      <c r="F169" s="79"/>
      <c r="G169" s="79"/>
      <c r="H169" s="79"/>
      <c r="I169" s="79"/>
      <c r="J169" s="80"/>
    </row>
    <row r="170" spans="2:10" ht="14.25" customHeight="1">
      <c r="B170" s="75" t="s">
        <v>63</v>
      </c>
      <c r="C170" s="76" t="s">
        <v>62</v>
      </c>
      <c r="D170" s="78" t="s">
        <v>61</v>
      </c>
      <c r="E170" s="79"/>
      <c r="F170" s="79"/>
      <c r="G170" s="79"/>
      <c r="H170" s="79"/>
      <c r="I170" s="79"/>
      <c r="J170" s="80"/>
    </row>
    <row r="171" spans="2:10" ht="104.25" customHeight="1">
      <c r="B171" s="75"/>
      <c r="C171" s="77"/>
      <c r="D171" s="35" t="s">
        <v>64</v>
      </c>
      <c r="E171" s="6" t="s">
        <v>65</v>
      </c>
      <c r="F171" s="20" t="s">
        <v>106</v>
      </c>
      <c r="G171" s="21" t="s">
        <v>67</v>
      </c>
      <c r="H171" s="5" t="s">
        <v>66</v>
      </c>
      <c r="I171" s="81" t="s">
        <v>68</v>
      </c>
      <c r="J171" s="82"/>
    </row>
    <row r="172" spans="2:10" ht="13.5" customHeight="1">
      <c r="B172" s="28"/>
      <c r="C172" s="12"/>
      <c r="D172" s="11"/>
      <c r="E172" s="11"/>
      <c r="F172" s="13"/>
      <c r="G172" s="19"/>
      <c r="H172" s="10"/>
      <c r="I172" s="86"/>
      <c r="J172" s="87"/>
    </row>
    <row r="173" spans="2:10" ht="13.5" customHeight="1">
      <c r="B173" s="83" t="s">
        <v>117</v>
      </c>
      <c r="C173" s="84"/>
      <c r="D173" s="84"/>
      <c r="E173" s="84"/>
      <c r="F173" s="84"/>
      <c r="G173" s="84"/>
      <c r="H173" s="84"/>
      <c r="I173" s="84"/>
      <c r="J173" s="85"/>
    </row>
    <row r="174" spans="2:10" ht="30" customHeight="1">
      <c r="B174" s="98" t="s">
        <v>59</v>
      </c>
      <c r="C174" s="99"/>
      <c r="D174" s="81" t="s">
        <v>216</v>
      </c>
      <c r="E174" s="88"/>
      <c r="F174" s="88"/>
      <c r="G174" s="88"/>
      <c r="H174" s="88"/>
      <c r="I174" s="88"/>
      <c r="J174" s="89"/>
    </row>
    <row r="175" spans="2:10" ht="12.75" customHeight="1">
      <c r="B175" s="90"/>
      <c r="C175" s="91"/>
      <c r="D175" s="91"/>
      <c r="E175" s="91"/>
      <c r="F175" s="91"/>
      <c r="G175" s="91"/>
      <c r="H175" s="91"/>
      <c r="I175" s="91"/>
      <c r="J175" s="92"/>
    </row>
    <row r="176" spans="2:10" ht="14.25" customHeight="1">
      <c r="B176" s="71" t="s">
        <v>118</v>
      </c>
      <c r="C176" s="71"/>
      <c r="D176" s="71"/>
      <c r="E176" s="71"/>
      <c r="F176" s="93" t="s">
        <v>217</v>
      </c>
      <c r="G176" s="93"/>
      <c r="H176" s="93"/>
      <c r="I176" s="93"/>
      <c r="J176" s="93"/>
    </row>
    <row r="177" spans="2:11" ht="15" customHeight="1">
      <c r="B177" s="71" t="s">
        <v>119</v>
      </c>
      <c r="C177" s="71"/>
      <c r="D177" s="71"/>
      <c r="E177" s="71"/>
      <c r="F177" s="94" t="s">
        <v>120</v>
      </c>
      <c r="G177" s="94"/>
      <c r="H177" s="94"/>
      <c r="I177" s="94"/>
      <c r="J177" s="44" t="s">
        <v>121</v>
      </c>
    </row>
    <row r="178" spans="2:11" ht="15" customHeight="1">
      <c r="B178" s="71"/>
      <c r="C178" s="71"/>
      <c r="D178" s="71"/>
      <c r="E178" s="71"/>
      <c r="F178" s="93" t="s">
        <v>221</v>
      </c>
      <c r="G178" s="93"/>
      <c r="H178" s="93"/>
      <c r="I178" s="93"/>
      <c r="J178" s="55" t="s">
        <v>222</v>
      </c>
    </row>
    <row r="179" spans="2:11" ht="24.75" customHeight="1">
      <c r="B179" s="71" t="s">
        <v>122</v>
      </c>
      <c r="C179" s="71"/>
      <c r="D179" s="71"/>
      <c r="E179" s="71"/>
      <c r="F179" s="93" t="s">
        <v>218</v>
      </c>
      <c r="G179" s="93"/>
      <c r="H179" s="93"/>
      <c r="I179" s="93"/>
      <c r="J179" s="93"/>
    </row>
    <row r="180" spans="2:11" ht="24" customHeight="1">
      <c r="B180" s="71" t="s">
        <v>123</v>
      </c>
      <c r="C180" s="71"/>
      <c r="D180" s="71"/>
      <c r="E180" s="71"/>
      <c r="F180" s="93" t="s">
        <v>219</v>
      </c>
      <c r="G180" s="93"/>
      <c r="H180" s="93"/>
      <c r="I180" s="93"/>
      <c r="J180" s="93"/>
    </row>
    <row r="181" spans="2:11" ht="13.5" customHeight="1">
      <c r="B181" s="71" t="s">
        <v>124</v>
      </c>
      <c r="C181" s="71"/>
      <c r="D181" s="71"/>
      <c r="E181" s="71"/>
      <c r="F181" s="93" t="s">
        <v>220</v>
      </c>
      <c r="G181" s="93"/>
      <c r="H181" s="93"/>
      <c r="I181" s="93"/>
      <c r="J181" s="93"/>
    </row>
    <row r="182" spans="2:11" ht="18.75" customHeight="1">
      <c r="B182" s="33"/>
      <c r="C182" s="22"/>
      <c r="D182" s="40"/>
      <c r="E182" s="40"/>
      <c r="F182" s="40"/>
      <c r="G182" s="40"/>
      <c r="H182" s="40"/>
      <c r="I182" s="40"/>
      <c r="J182" s="41"/>
    </row>
    <row r="183" spans="2:11" ht="13.5" customHeight="1">
      <c r="B183" s="111" t="s">
        <v>2</v>
      </c>
      <c r="C183" s="102" t="s">
        <v>69</v>
      </c>
      <c r="D183" s="78" t="s">
        <v>70</v>
      </c>
      <c r="E183" s="79"/>
      <c r="F183" s="79"/>
      <c r="G183" s="79"/>
      <c r="H183" s="79"/>
      <c r="I183" s="79"/>
      <c r="J183" s="80"/>
    </row>
    <row r="184" spans="2:11" ht="13.5" customHeight="1">
      <c r="B184" s="112"/>
      <c r="C184" s="103"/>
      <c r="D184" s="105" t="s">
        <v>71</v>
      </c>
      <c r="E184" s="106"/>
      <c r="F184" s="111" t="s">
        <v>72</v>
      </c>
      <c r="G184" s="111" t="s">
        <v>73</v>
      </c>
      <c r="H184" s="111" t="s">
        <v>74</v>
      </c>
      <c r="I184" s="95" t="s">
        <v>75</v>
      </c>
      <c r="J184" s="97"/>
    </row>
    <row r="185" spans="2:11" ht="13.5" customHeight="1">
      <c r="B185" s="112"/>
      <c r="C185" s="103"/>
      <c r="D185" s="107"/>
      <c r="E185" s="108"/>
      <c r="F185" s="112"/>
      <c r="G185" s="112"/>
      <c r="H185" s="112"/>
      <c r="I185" s="78" t="s">
        <v>29</v>
      </c>
      <c r="J185" s="80"/>
    </row>
    <row r="186" spans="2:11" ht="13.5" customHeight="1">
      <c r="B186" s="113"/>
      <c r="C186" s="104"/>
      <c r="D186" s="109"/>
      <c r="E186" s="110"/>
      <c r="F186" s="113"/>
      <c r="G186" s="113"/>
      <c r="H186" s="113"/>
      <c r="I186" s="11" t="s">
        <v>116</v>
      </c>
      <c r="J186" s="11" t="s">
        <v>32</v>
      </c>
    </row>
    <row r="187" spans="2:11" ht="13.5" customHeight="1">
      <c r="B187" s="46" t="s">
        <v>76</v>
      </c>
      <c r="C187" s="111" t="s">
        <v>134</v>
      </c>
      <c r="D187" s="143" t="s">
        <v>223</v>
      </c>
      <c r="E187" s="144"/>
      <c r="F187" s="124" t="s">
        <v>220</v>
      </c>
      <c r="G187" s="124" t="s">
        <v>133</v>
      </c>
      <c r="H187" s="101"/>
      <c r="I187" s="101" t="s">
        <v>132</v>
      </c>
      <c r="J187" s="93"/>
    </row>
    <row r="188" spans="2:11" ht="13.5" customHeight="1">
      <c r="B188" s="48">
        <v>11</v>
      </c>
      <c r="C188" s="112"/>
      <c r="D188" s="145"/>
      <c r="E188" s="146"/>
      <c r="F188" s="125"/>
      <c r="G188" s="125"/>
      <c r="H188" s="147"/>
      <c r="I188" s="53">
        <v>332750</v>
      </c>
      <c r="J188" s="42">
        <f t="shared" ref="J188:J191" si="8">SUM(I188)</f>
        <v>332750</v>
      </c>
      <c r="K188" s="1">
        <v>1</v>
      </c>
    </row>
    <row r="189" spans="2:11" ht="13.5" customHeight="1">
      <c r="B189" s="48">
        <v>12</v>
      </c>
      <c r="C189" s="112"/>
      <c r="D189" s="145"/>
      <c r="E189" s="146"/>
      <c r="F189" s="125"/>
      <c r="G189" s="125"/>
      <c r="H189" s="147"/>
      <c r="I189" s="53">
        <v>520000</v>
      </c>
      <c r="J189" s="57">
        <f t="shared" si="8"/>
        <v>520000</v>
      </c>
    </row>
    <row r="190" spans="2:11" ht="13.5" customHeight="1">
      <c r="B190" s="48">
        <v>13</v>
      </c>
      <c r="C190" s="112"/>
      <c r="D190" s="145"/>
      <c r="E190" s="146"/>
      <c r="F190" s="125"/>
      <c r="G190" s="125"/>
      <c r="H190" s="147"/>
      <c r="I190" s="53">
        <v>730000</v>
      </c>
      <c r="J190" s="57">
        <f t="shared" si="8"/>
        <v>730000</v>
      </c>
    </row>
    <row r="191" spans="2:11" ht="13.5" customHeight="1">
      <c r="B191" s="48">
        <v>18</v>
      </c>
      <c r="C191" s="112"/>
      <c r="D191" s="145"/>
      <c r="E191" s="146"/>
      <c r="F191" s="125"/>
      <c r="G191" s="125"/>
      <c r="H191" s="147"/>
      <c r="I191" s="53">
        <v>34800</v>
      </c>
      <c r="J191" s="57">
        <f t="shared" si="8"/>
        <v>34800</v>
      </c>
      <c r="K191" s="1">
        <v>2</v>
      </c>
    </row>
    <row r="192" spans="2:11" ht="13.5" customHeight="1">
      <c r="B192" s="47" t="s">
        <v>77</v>
      </c>
      <c r="C192" s="112"/>
      <c r="D192" s="145"/>
      <c r="E192" s="146"/>
      <c r="F192" s="125"/>
      <c r="G192" s="125"/>
      <c r="H192" s="147"/>
      <c r="I192" s="195" t="s">
        <v>78</v>
      </c>
      <c r="J192" s="26">
        <f>SUM(J188:J191)</f>
        <v>1617550</v>
      </c>
    </row>
    <row r="193" spans="2:11" ht="13.5" customHeight="1">
      <c r="B193" s="56" t="s">
        <v>76</v>
      </c>
      <c r="C193" s="102" t="s">
        <v>135</v>
      </c>
      <c r="D193" s="105" t="s">
        <v>225</v>
      </c>
      <c r="E193" s="106"/>
      <c r="F193" s="124" t="s">
        <v>220</v>
      </c>
      <c r="G193" s="67" t="s">
        <v>133</v>
      </c>
      <c r="H193" s="67"/>
      <c r="I193" s="101" t="s">
        <v>132</v>
      </c>
      <c r="J193" s="93"/>
    </row>
    <row r="194" spans="2:11" ht="13.5" customHeight="1">
      <c r="B194" s="48">
        <v>1</v>
      </c>
      <c r="C194" s="103"/>
      <c r="D194" s="107"/>
      <c r="E194" s="108"/>
      <c r="F194" s="125"/>
      <c r="G194" s="67"/>
      <c r="H194" s="67"/>
      <c r="I194" s="196">
        <v>289500</v>
      </c>
      <c r="J194" s="42">
        <f>SUM(I194)</f>
        <v>289500</v>
      </c>
      <c r="K194" s="1">
        <v>1</v>
      </c>
    </row>
    <row r="195" spans="2:11" ht="13.5" customHeight="1">
      <c r="B195" s="48">
        <v>24</v>
      </c>
      <c r="C195" s="103"/>
      <c r="D195" s="107"/>
      <c r="E195" s="108"/>
      <c r="F195" s="125"/>
      <c r="G195" s="67"/>
      <c r="H195" s="67"/>
      <c r="I195" s="196">
        <v>22500</v>
      </c>
      <c r="J195" s="42">
        <f t="shared" ref="J195" si="9">SUM(I195)</f>
        <v>22500</v>
      </c>
      <c r="K195" s="1">
        <v>2</v>
      </c>
    </row>
    <row r="196" spans="2:11" ht="12" customHeight="1">
      <c r="B196" s="47" t="s">
        <v>77</v>
      </c>
      <c r="C196" s="104"/>
      <c r="D196" s="109"/>
      <c r="E196" s="110"/>
      <c r="F196" s="125"/>
      <c r="G196" s="67"/>
      <c r="H196" s="67"/>
      <c r="I196" s="27" t="s">
        <v>78</v>
      </c>
      <c r="J196" s="26">
        <f>SUM(J194:J195)</f>
        <v>312000</v>
      </c>
    </row>
    <row r="197" spans="2:11" ht="12.75" customHeight="1">
      <c r="B197" s="56" t="s">
        <v>76</v>
      </c>
      <c r="C197" s="102" t="s">
        <v>226</v>
      </c>
      <c r="D197" s="105" t="s">
        <v>229</v>
      </c>
      <c r="E197" s="106"/>
      <c r="F197" s="111" t="s">
        <v>220</v>
      </c>
      <c r="G197" s="102" t="s">
        <v>133</v>
      </c>
      <c r="H197" s="114"/>
      <c r="I197" s="101" t="s">
        <v>132</v>
      </c>
      <c r="J197" s="93"/>
    </row>
    <row r="198" spans="2:11" ht="12.75" customHeight="1">
      <c r="B198" s="48">
        <v>7</v>
      </c>
      <c r="C198" s="103"/>
      <c r="D198" s="107"/>
      <c r="E198" s="108"/>
      <c r="F198" s="112"/>
      <c r="G198" s="103"/>
      <c r="H198" s="115"/>
      <c r="I198" s="53">
        <v>350000</v>
      </c>
      <c r="J198" s="42">
        <f t="shared" ref="J198:J202" si="10">SUM(I198)</f>
        <v>350000</v>
      </c>
      <c r="K198" s="1">
        <v>1</v>
      </c>
    </row>
    <row r="199" spans="2:11" ht="12.75" customHeight="1">
      <c r="B199" s="48">
        <v>8</v>
      </c>
      <c r="C199" s="103"/>
      <c r="D199" s="107"/>
      <c r="E199" s="108"/>
      <c r="F199" s="112"/>
      <c r="G199" s="103"/>
      <c r="H199" s="115"/>
      <c r="I199" s="53">
        <v>20000</v>
      </c>
      <c r="J199" s="42">
        <f t="shared" si="10"/>
        <v>20000</v>
      </c>
      <c r="K199" s="1">
        <v>2</v>
      </c>
    </row>
    <row r="200" spans="2:11" ht="12.75" customHeight="1">
      <c r="B200" s="48">
        <v>9</v>
      </c>
      <c r="C200" s="103"/>
      <c r="D200" s="107"/>
      <c r="E200" s="108"/>
      <c r="F200" s="112"/>
      <c r="G200" s="103"/>
      <c r="H200" s="115"/>
      <c r="I200" s="53">
        <v>195000</v>
      </c>
      <c r="J200" s="42">
        <f t="shared" si="10"/>
        <v>195000</v>
      </c>
      <c r="K200" s="1">
        <v>3</v>
      </c>
    </row>
    <row r="201" spans="2:11" ht="12.75" customHeight="1">
      <c r="B201" s="48">
        <v>10</v>
      </c>
      <c r="C201" s="103"/>
      <c r="D201" s="107"/>
      <c r="E201" s="108"/>
      <c r="F201" s="112"/>
      <c r="G201" s="103"/>
      <c r="H201" s="115"/>
      <c r="I201" s="53">
        <v>370000</v>
      </c>
      <c r="J201" s="42">
        <f t="shared" si="10"/>
        <v>370000</v>
      </c>
      <c r="K201" s="1">
        <v>4</v>
      </c>
    </row>
    <row r="202" spans="2:11" ht="12.75" customHeight="1">
      <c r="B202" s="48">
        <v>22</v>
      </c>
      <c r="C202" s="103"/>
      <c r="D202" s="107"/>
      <c r="E202" s="108"/>
      <c r="F202" s="112"/>
      <c r="G202" s="103"/>
      <c r="H202" s="115"/>
      <c r="I202" s="53">
        <v>180000</v>
      </c>
      <c r="J202" s="42">
        <f t="shared" si="10"/>
        <v>180000</v>
      </c>
      <c r="K202" s="1">
        <v>5</v>
      </c>
    </row>
    <row r="203" spans="2:11" ht="12.75" customHeight="1">
      <c r="B203" s="47" t="s">
        <v>77</v>
      </c>
      <c r="C203" s="104"/>
      <c r="D203" s="109"/>
      <c r="E203" s="110"/>
      <c r="F203" s="113"/>
      <c r="G203" s="104"/>
      <c r="H203" s="116"/>
      <c r="I203" s="27" t="s">
        <v>78</v>
      </c>
      <c r="J203" s="26">
        <f>SUM(J198:J202)</f>
        <v>1115000</v>
      </c>
    </row>
    <row r="204" spans="2:11" ht="15" customHeight="1">
      <c r="B204" s="56" t="s">
        <v>76</v>
      </c>
      <c r="C204" s="102" t="s">
        <v>144</v>
      </c>
      <c r="D204" s="105" t="s">
        <v>224</v>
      </c>
      <c r="E204" s="106"/>
      <c r="F204" s="124" t="s">
        <v>220</v>
      </c>
      <c r="G204" s="102" t="s">
        <v>133</v>
      </c>
      <c r="H204" s="114"/>
      <c r="I204" s="101" t="s">
        <v>132</v>
      </c>
      <c r="J204" s="93"/>
    </row>
    <row r="205" spans="2:11" ht="15" customHeight="1">
      <c r="B205" s="48">
        <v>14</v>
      </c>
      <c r="C205" s="103"/>
      <c r="D205" s="107"/>
      <c r="E205" s="108"/>
      <c r="F205" s="125"/>
      <c r="G205" s="103"/>
      <c r="H205" s="115"/>
      <c r="I205" s="53">
        <v>774500</v>
      </c>
      <c r="J205" s="42">
        <f t="shared" ref="J205:J217" si="11">SUM(I205)</f>
        <v>774500</v>
      </c>
      <c r="K205" s="1">
        <v>1</v>
      </c>
    </row>
    <row r="206" spans="2:11" ht="15" customHeight="1">
      <c r="B206" s="48">
        <v>15</v>
      </c>
      <c r="C206" s="103"/>
      <c r="D206" s="107"/>
      <c r="E206" s="108"/>
      <c r="F206" s="125"/>
      <c r="G206" s="103"/>
      <c r="H206" s="115"/>
      <c r="I206" s="53">
        <v>1222250</v>
      </c>
      <c r="J206" s="42">
        <f t="shared" si="11"/>
        <v>1222250</v>
      </c>
      <c r="K206" s="1">
        <v>2</v>
      </c>
    </row>
    <row r="207" spans="2:11" ht="15" customHeight="1">
      <c r="B207" s="48">
        <v>16</v>
      </c>
      <c r="C207" s="103"/>
      <c r="D207" s="107"/>
      <c r="E207" s="108"/>
      <c r="F207" s="125"/>
      <c r="G207" s="103"/>
      <c r="H207" s="115"/>
      <c r="I207" s="53">
        <v>1014836.05</v>
      </c>
      <c r="J207" s="42">
        <f t="shared" si="11"/>
        <v>1014836.05</v>
      </c>
      <c r="K207" s="1">
        <v>3</v>
      </c>
    </row>
    <row r="208" spans="2:11" ht="15" customHeight="1">
      <c r="B208" s="48">
        <v>17</v>
      </c>
      <c r="C208" s="103"/>
      <c r="D208" s="107"/>
      <c r="E208" s="108"/>
      <c r="F208" s="125"/>
      <c r="G208" s="103"/>
      <c r="H208" s="115"/>
      <c r="I208" s="53">
        <v>41750</v>
      </c>
      <c r="J208" s="42">
        <f t="shared" si="11"/>
        <v>41750</v>
      </c>
      <c r="K208" s="1">
        <v>4</v>
      </c>
    </row>
    <row r="209" spans="2:11" ht="15" customHeight="1">
      <c r="B209" s="48">
        <v>23</v>
      </c>
      <c r="C209" s="103"/>
      <c r="D209" s="107"/>
      <c r="E209" s="108"/>
      <c r="F209" s="125"/>
      <c r="G209" s="103"/>
      <c r="H209" s="115"/>
      <c r="I209" s="53">
        <v>5440</v>
      </c>
      <c r="J209" s="42">
        <f t="shared" si="11"/>
        <v>5440</v>
      </c>
      <c r="K209" s="1">
        <v>5</v>
      </c>
    </row>
    <row r="210" spans="2:11" ht="15" customHeight="1">
      <c r="B210" s="48">
        <v>25</v>
      </c>
      <c r="C210" s="103"/>
      <c r="D210" s="107"/>
      <c r="E210" s="108"/>
      <c r="F210" s="125"/>
      <c r="G210" s="103"/>
      <c r="H210" s="115"/>
      <c r="I210" s="53">
        <v>39500</v>
      </c>
      <c r="J210" s="42">
        <f t="shared" si="11"/>
        <v>39500</v>
      </c>
      <c r="K210" s="1">
        <v>6</v>
      </c>
    </row>
    <row r="211" spans="2:11" ht="15" customHeight="1">
      <c r="B211" s="48">
        <v>26</v>
      </c>
      <c r="C211" s="103"/>
      <c r="D211" s="107"/>
      <c r="E211" s="108"/>
      <c r="F211" s="125"/>
      <c r="G211" s="103"/>
      <c r="H211" s="115"/>
      <c r="I211" s="53">
        <v>61404</v>
      </c>
      <c r="J211" s="42">
        <f t="shared" si="11"/>
        <v>61404</v>
      </c>
      <c r="K211" s="1">
        <v>7</v>
      </c>
    </row>
    <row r="212" spans="2:11" ht="15" customHeight="1">
      <c r="B212" s="48">
        <v>27</v>
      </c>
      <c r="C212" s="103"/>
      <c r="D212" s="107"/>
      <c r="E212" s="108"/>
      <c r="F212" s="125"/>
      <c r="G212" s="103"/>
      <c r="H212" s="115"/>
      <c r="I212" s="53">
        <v>136350</v>
      </c>
      <c r="J212" s="42">
        <f t="shared" si="11"/>
        <v>136350</v>
      </c>
      <c r="K212" s="1">
        <v>8</v>
      </c>
    </row>
    <row r="213" spans="2:11" ht="15" customHeight="1">
      <c r="B213" s="48">
        <v>28</v>
      </c>
      <c r="C213" s="103"/>
      <c r="D213" s="107"/>
      <c r="E213" s="108"/>
      <c r="F213" s="125"/>
      <c r="G213" s="103"/>
      <c r="H213" s="115"/>
      <c r="I213" s="53">
        <v>75000</v>
      </c>
      <c r="J213" s="42">
        <f t="shared" si="11"/>
        <v>75000</v>
      </c>
      <c r="K213" s="1">
        <v>9</v>
      </c>
    </row>
    <row r="214" spans="2:11" ht="15" customHeight="1">
      <c r="B214" s="48">
        <v>29</v>
      </c>
      <c r="C214" s="103"/>
      <c r="D214" s="107"/>
      <c r="E214" s="108"/>
      <c r="F214" s="125"/>
      <c r="G214" s="103"/>
      <c r="H214" s="115"/>
      <c r="I214" s="53">
        <v>178000</v>
      </c>
      <c r="J214" s="42">
        <f t="shared" si="11"/>
        <v>178000</v>
      </c>
      <c r="K214" s="1">
        <v>10</v>
      </c>
    </row>
    <row r="215" spans="2:11" ht="15" customHeight="1">
      <c r="B215" s="48">
        <v>30</v>
      </c>
      <c r="C215" s="103"/>
      <c r="D215" s="107"/>
      <c r="E215" s="108"/>
      <c r="F215" s="125"/>
      <c r="G215" s="103"/>
      <c r="H215" s="115"/>
      <c r="I215" s="53">
        <v>6255</v>
      </c>
      <c r="J215" s="42">
        <f t="shared" si="11"/>
        <v>6255</v>
      </c>
      <c r="K215" s="1">
        <v>11</v>
      </c>
    </row>
    <row r="216" spans="2:11" ht="15" customHeight="1">
      <c r="B216" s="48">
        <v>31</v>
      </c>
      <c r="C216" s="103"/>
      <c r="D216" s="107"/>
      <c r="E216" s="108"/>
      <c r="F216" s="125"/>
      <c r="G216" s="103"/>
      <c r="H216" s="115"/>
      <c r="I216" s="53">
        <v>178000</v>
      </c>
      <c r="J216" s="42">
        <f t="shared" si="11"/>
        <v>178000</v>
      </c>
      <c r="K216" s="1">
        <v>12</v>
      </c>
    </row>
    <row r="217" spans="2:11" ht="15" customHeight="1">
      <c r="B217" s="48">
        <v>32</v>
      </c>
      <c r="C217" s="103"/>
      <c r="D217" s="107"/>
      <c r="E217" s="108"/>
      <c r="F217" s="125"/>
      <c r="G217" s="103"/>
      <c r="H217" s="115"/>
      <c r="I217" s="53">
        <v>51600</v>
      </c>
      <c r="J217" s="42">
        <f t="shared" si="11"/>
        <v>51600</v>
      </c>
      <c r="K217" s="1">
        <v>13</v>
      </c>
    </row>
    <row r="218" spans="2:11" ht="15" customHeight="1">
      <c r="B218" s="47" t="s">
        <v>77</v>
      </c>
      <c r="C218" s="104"/>
      <c r="D218" s="109"/>
      <c r="E218" s="110"/>
      <c r="F218" s="135"/>
      <c r="G218" s="104"/>
      <c r="H218" s="116"/>
      <c r="I218" s="27" t="s">
        <v>78</v>
      </c>
      <c r="J218" s="26">
        <f>SUM(J205:J217)</f>
        <v>3784885.05</v>
      </c>
    </row>
    <row r="219" spans="2:11" ht="15" customHeight="1">
      <c r="B219" s="56" t="s">
        <v>76</v>
      </c>
      <c r="C219" s="102" t="s">
        <v>228</v>
      </c>
      <c r="D219" s="105" t="s">
        <v>227</v>
      </c>
      <c r="E219" s="106"/>
      <c r="F219" s="111" t="s">
        <v>220</v>
      </c>
      <c r="G219" s="102" t="s">
        <v>133</v>
      </c>
      <c r="H219" s="114"/>
      <c r="I219" s="101" t="s">
        <v>132</v>
      </c>
      <c r="J219" s="93"/>
    </row>
    <row r="220" spans="2:11" ht="15" customHeight="1">
      <c r="B220" s="48">
        <v>19</v>
      </c>
      <c r="C220" s="103"/>
      <c r="D220" s="107"/>
      <c r="E220" s="108"/>
      <c r="F220" s="112"/>
      <c r="G220" s="103"/>
      <c r="H220" s="115"/>
      <c r="I220" s="196">
        <v>20968.400000000001</v>
      </c>
      <c r="J220" s="42">
        <f t="shared" ref="J220:J221" si="12">SUM(I220)</f>
        <v>20968.400000000001</v>
      </c>
      <c r="K220" s="1">
        <v>1</v>
      </c>
    </row>
    <row r="221" spans="2:11" ht="15" customHeight="1">
      <c r="B221" s="48">
        <v>21</v>
      </c>
      <c r="C221" s="103"/>
      <c r="D221" s="107"/>
      <c r="E221" s="108"/>
      <c r="F221" s="112"/>
      <c r="G221" s="103"/>
      <c r="H221" s="115"/>
      <c r="I221" s="196">
        <v>176400</v>
      </c>
      <c r="J221" s="42">
        <f t="shared" si="12"/>
        <v>176400</v>
      </c>
      <c r="K221" s="1">
        <v>2</v>
      </c>
    </row>
    <row r="222" spans="2:11" ht="15" customHeight="1">
      <c r="B222" s="47" t="s">
        <v>77</v>
      </c>
      <c r="C222" s="104"/>
      <c r="D222" s="109"/>
      <c r="E222" s="110"/>
      <c r="F222" s="113"/>
      <c r="G222" s="104"/>
      <c r="H222" s="116"/>
      <c r="I222" s="27" t="s">
        <v>78</v>
      </c>
      <c r="J222" s="26">
        <f>SUM(J220:J221)</f>
        <v>197368.4</v>
      </c>
    </row>
    <row r="223" spans="2:11" ht="15" customHeight="1">
      <c r="B223" s="56" t="s">
        <v>76</v>
      </c>
      <c r="C223" s="102" t="s">
        <v>230</v>
      </c>
      <c r="D223" s="105" t="s">
        <v>231</v>
      </c>
      <c r="E223" s="106"/>
      <c r="F223" s="111" t="s">
        <v>220</v>
      </c>
      <c r="G223" s="102" t="s">
        <v>133</v>
      </c>
      <c r="H223" s="114"/>
      <c r="I223" s="101" t="s">
        <v>132</v>
      </c>
      <c r="J223" s="93"/>
    </row>
    <row r="224" spans="2:11" ht="15" customHeight="1">
      <c r="B224" s="48">
        <v>20</v>
      </c>
      <c r="C224" s="103"/>
      <c r="D224" s="107"/>
      <c r="E224" s="108"/>
      <c r="F224" s="112"/>
      <c r="G224" s="103"/>
      <c r="H224" s="115"/>
      <c r="I224" s="53">
        <v>432000</v>
      </c>
      <c r="J224" s="57">
        <f t="shared" ref="J224:J225" si="13">SUM(I224)</f>
        <v>432000</v>
      </c>
      <c r="K224" s="1">
        <v>1</v>
      </c>
    </row>
    <row r="225" spans="2:11" ht="15" customHeight="1">
      <c r="B225" s="48">
        <v>33</v>
      </c>
      <c r="C225" s="103"/>
      <c r="D225" s="107"/>
      <c r="E225" s="108"/>
      <c r="F225" s="112"/>
      <c r="G225" s="103"/>
      <c r="H225" s="115"/>
      <c r="I225" s="53">
        <v>903600</v>
      </c>
      <c r="J225" s="57">
        <f t="shared" si="13"/>
        <v>903600</v>
      </c>
      <c r="K225" s="1">
        <v>2</v>
      </c>
    </row>
    <row r="226" spans="2:11" ht="15" customHeight="1">
      <c r="B226" s="47" t="s">
        <v>77</v>
      </c>
      <c r="C226" s="104"/>
      <c r="D226" s="109"/>
      <c r="E226" s="110"/>
      <c r="F226" s="113"/>
      <c r="G226" s="104"/>
      <c r="H226" s="116"/>
      <c r="I226" s="27" t="s">
        <v>78</v>
      </c>
      <c r="J226" s="26">
        <f>SUM(J224:J225)</f>
        <v>1335600</v>
      </c>
    </row>
    <row r="227" spans="2:11" ht="15" customHeight="1">
      <c r="B227" s="56" t="s">
        <v>76</v>
      </c>
      <c r="C227" s="102" t="s">
        <v>235</v>
      </c>
      <c r="D227" s="105" t="s">
        <v>232</v>
      </c>
      <c r="E227" s="106"/>
      <c r="F227" s="111" t="s">
        <v>220</v>
      </c>
      <c r="G227" s="102" t="s">
        <v>133</v>
      </c>
      <c r="H227" s="114"/>
      <c r="I227" s="101" t="s">
        <v>132</v>
      </c>
      <c r="J227" s="93"/>
    </row>
    <row r="228" spans="2:11" ht="15" customHeight="1">
      <c r="B228" s="48">
        <v>2</v>
      </c>
      <c r="C228" s="103"/>
      <c r="D228" s="107"/>
      <c r="E228" s="108"/>
      <c r="F228" s="112"/>
      <c r="G228" s="103"/>
      <c r="H228" s="115"/>
      <c r="I228" s="53">
        <v>1125000</v>
      </c>
      <c r="J228" s="57">
        <f t="shared" ref="J228:J229" si="14">SUM(I228)</f>
        <v>1125000</v>
      </c>
      <c r="K228" s="1">
        <v>1</v>
      </c>
    </row>
    <row r="229" spans="2:11" ht="15" customHeight="1">
      <c r="B229" s="48">
        <v>3</v>
      </c>
      <c r="C229" s="103"/>
      <c r="D229" s="107"/>
      <c r="E229" s="108"/>
      <c r="F229" s="112"/>
      <c r="G229" s="103"/>
      <c r="H229" s="115"/>
      <c r="I229" s="53">
        <v>1125000</v>
      </c>
      <c r="J229" s="57">
        <f t="shared" si="14"/>
        <v>1125000</v>
      </c>
      <c r="K229" s="1">
        <v>2</v>
      </c>
    </row>
    <row r="230" spans="2:11" ht="15" customHeight="1">
      <c r="B230" s="47" t="s">
        <v>77</v>
      </c>
      <c r="C230" s="104"/>
      <c r="D230" s="109"/>
      <c r="E230" s="110"/>
      <c r="F230" s="113"/>
      <c r="G230" s="104"/>
      <c r="H230" s="116"/>
      <c r="I230" s="27" t="s">
        <v>78</v>
      </c>
      <c r="J230" s="26">
        <f>SUM(J228:J229)</f>
        <v>2250000</v>
      </c>
    </row>
    <row r="231" spans="2:11" ht="13.5" customHeight="1">
      <c r="B231" s="56" t="s">
        <v>76</v>
      </c>
      <c r="C231" s="111" t="s">
        <v>234</v>
      </c>
      <c r="D231" s="143" t="s">
        <v>233</v>
      </c>
      <c r="E231" s="144"/>
      <c r="F231" s="124" t="s">
        <v>220</v>
      </c>
      <c r="G231" s="124" t="s">
        <v>133</v>
      </c>
      <c r="H231" s="101"/>
      <c r="I231" s="101" t="s">
        <v>132</v>
      </c>
      <c r="J231" s="93"/>
    </row>
    <row r="232" spans="2:11" ht="13.5" customHeight="1">
      <c r="B232" s="48">
        <v>4</v>
      </c>
      <c r="C232" s="112"/>
      <c r="D232" s="145"/>
      <c r="E232" s="146"/>
      <c r="F232" s="125"/>
      <c r="G232" s="125"/>
      <c r="H232" s="147"/>
      <c r="I232" s="53">
        <v>46305</v>
      </c>
      <c r="J232" s="57">
        <f t="shared" ref="J232:J234" si="15">SUM(I232)</f>
        <v>46305</v>
      </c>
      <c r="K232" s="1">
        <v>1</v>
      </c>
    </row>
    <row r="233" spans="2:11" ht="13.5" customHeight="1">
      <c r="B233" s="48">
        <v>5</v>
      </c>
      <c r="C233" s="112"/>
      <c r="D233" s="145"/>
      <c r="E233" s="146"/>
      <c r="F233" s="125"/>
      <c r="G233" s="125"/>
      <c r="H233" s="147"/>
      <c r="I233" s="53">
        <v>845000</v>
      </c>
      <c r="J233" s="57">
        <f t="shared" si="15"/>
        <v>845000</v>
      </c>
    </row>
    <row r="234" spans="2:11" ht="13.5" customHeight="1">
      <c r="B234" s="48">
        <v>6</v>
      </c>
      <c r="C234" s="112"/>
      <c r="D234" s="145"/>
      <c r="E234" s="146"/>
      <c r="F234" s="125"/>
      <c r="G234" s="125"/>
      <c r="H234" s="147"/>
      <c r="I234" s="53">
        <v>416500</v>
      </c>
      <c r="J234" s="57">
        <f t="shared" si="15"/>
        <v>416500</v>
      </c>
    </row>
    <row r="235" spans="2:11" ht="13.5" customHeight="1">
      <c r="B235" s="47" t="s">
        <v>77</v>
      </c>
      <c r="C235" s="112"/>
      <c r="D235" s="145"/>
      <c r="E235" s="146"/>
      <c r="F235" s="125"/>
      <c r="G235" s="125"/>
      <c r="H235" s="147"/>
      <c r="I235" s="197" t="s">
        <v>78</v>
      </c>
      <c r="J235" s="26">
        <f>SUM(J232:J234)</f>
        <v>1307805</v>
      </c>
    </row>
    <row r="236" spans="2:11" ht="12" customHeight="1">
      <c r="B236" s="68" t="s">
        <v>81</v>
      </c>
      <c r="C236" s="69"/>
      <c r="D236" s="69"/>
      <c r="E236" s="69"/>
      <c r="F236" s="69"/>
      <c r="G236" s="69"/>
      <c r="H236" s="69"/>
      <c r="I236" s="69"/>
      <c r="J236" s="70"/>
    </row>
    <row r="237" spans="2:11" ht="30.75" customHeight="1">
      <c r="B237" s="34" t="s">
        <v>107</v>
      </c>
      <c r="C237" s="39" t="s">
        <v>69</v>
      </c>
      <c r="D237" s="95" t="s">
        <v>82</v>
      </c>
      <c r="E237" s="120"/>
      <c r="F237" s="82"/>
      <c r="G237" s="67" t="s">
        <v>97</v>
      </c>
      <c r="H237" s="67"/>
      <c r="I237" s="39" t="s">
        <v>84</v>
      </c>
      <c r="J237" s="36" t="s">
        <v>83</v>
      </c>
    </row>
    <row r="238" spans="2:11" ht="30" customHeight="1">
      <c r="B238" s="54" t="s">
        <v>236</v>
      </c>
      <c r="C238" s="39" t="s">
        <v>134</v>
      </c>
      <c r="D238" s="95" t="s">
        <v>139</v>
      </c>
      <c r="E238" s="96"/>
      <c r="F238" s="97"/>
      <c r="G238" s="95" t="s">
        <v>137</v>
      </c>
      <c r="H238" s="97"/>
      <c r="I238" s="35" t="s">
        <v>136</v>
      </c>
      <c r="J238" s="39" t="s">
        <v>138</v>
      </c>
      <c r="K238" s="1">
        <v>2</v>
      </c>
    </row>
    <row r="239" spans="2:11" ht="24.75" customHeight="1">
      <c r="B239" s="54" t="s">
        <v>237</v>
      </c>
      <c r="C239" s="45" t="s">
        <v>135</v>
      </c>
      <c r="D239" s="95" t="s">
        <v>143</v>
      </c>
      <c r="E239" s="96"/>
      <c r="F239" s="97"/>
      <c r="G239" s="95" t="s">
        <v>141</v>
      </c>
      <c r="H239" s="97"/>
      <c r="I239" s="35" t="s">
        <v>140</v>
      </c>
      <c r="J239" s="39" t="s">
        <v>142</v>
      </c>
      <c r="K239" s="1">
        <v>3</v>
      </c>
    </row>
    <row r="240" spans="2:11" ht="21.75" customHeight="1">
      <c r="B240" s="54" t="s">
        <v>238</v>
      </c>
      <c r="C240" s="53" t="s">
        <v>226</v>
      </c>
      <c r="D240" s="95" t="s">
        <v>247</v>
      </c>
      <c r="E240" s="96"/>
      <c r="F240" s="97"/>
      <c r="G240" s="95" t="s">
        <v>245</v>
      </c>
      <c r="H240" s="97"/>
      <c r="I240" s="52" t="s">
        <v>244</v>
      </c>
      <c r="J240" s="53" t="s">
        <v>246</v>
      </c>
      <c r="K240" s="1">
        <v>5</v>
      </c>
    </row>
    <row r="241" spans="2:11" ht="36.75" customHeight="1">
      <c r="B241" s="54" t="s">
        <v>239</v>
      </c>
      <c r="C241" s="53" t="s">
        <v>144</v>
      </c>
      <c r="D241" s="95" t="s">
        <v>264</v>
      </c>
      <c r="E241" s="96"/>
      <c r="F241" s="97"/>
      <c r="G241" s="95" t="s">
        <v>146</v>
      </c>
      <c r="H241" s="97"/>
      <c r="I241" s="49" t="s">
        <v>145</v>
      </c>
      <c r="J241" s="50" t="s">
        <v>147</v>
      </c>
      <c r="K241" s="1">
        <v>6</v>
      </c>
    </row>
    <row r="242" spans="2:11" ht="25.5" customHeight="1">
      <c r="B242" s="54" t="s">
        <v>240</v>
      </c>
      <c r="C242" s="53" t="s">
        <v>228</v>
      </c>
      <c r="D242" s="67" t="s">
        <v>251</v>
      </c>
      <c r="E242" s="67"/>
      <c r="F242" s="67"/>
      <c r="G242" s="67" t="s">
        <v>249</v>
      </c>
      <c r="H242" s="67"/>
      <c r="I242" s="53" t="s">
        <v>248</v>
      </c>
      <c r="J242" s="53" t="s">
        <v>250</v>
      </c>
      <c r="K242" s="1">
        <v>7</v>
      </c>
    </row>
    <row r="243" spans="2:11" ht="25.5" customHeight="1">
      <c r="B243" s="54" t="s">
        <v>241</v>
      </c>
      <c r="C243" s="53" t="s">
        <v>230</v>
      </c>
      <c r="D243" s="95" t="s">
        <v>255</v>
      </c>
      <c r="E243" s="96"/>
      <c r="F243" s="97"/>
      <c r="G243" s="67" t="s">
        <v>253</v>
      </c>
      <c r="H243" s="67"/>
      <c r="I243" s="53" t="s">
        <v>252</v>
      </c>
      <c r="J243" s="53" t="s">
        <v>254</v>
      </c>
    </row>
    <row r="244" spans="2:11" ht="25.5" customHeight="1">
      <c r="B244" s="54" t="s">
        <v>242</v>
      </c>
      <c r="C244" s="53" t="s">
        <v>235</v>
      </c>
      <c r="D244" s="95" t="s">
        <v>259</v>
      </c>
      <c r="E244" s="96"/>
      <c r="F244" s="97"/>
      <c r="G244" s="67" t="s">
        <v>257</v>
      </c>
      <c r="H244" s="67"/>
      <c r="I244" s="53" t="s">
        <v>256</v>
      </c>
      <c r="J244" s="53" t="s">
        <v>258</v>
      </c>
    </row>
    <row r="245" spans="2:11" ht="23.25" customHeight="1">
      <c r="B245" s="54" t="s">
        <v>243</v>
      </c>
      <c r="C245" s="53" t="s">
        <v>234</v>
      </c>
      <c r="D245" s="95" t="s">
        <v>263</v>
      </c>
      <c r="E245" s="96"/>
      <c r="F245" s="97"/>
      <c r="G245" s="67" t="s">
        <v>261</v>
      </c>
      <c r="H245" s="67"/>
      <c r="I245" s="53" t="s">
        <v>260</v>
      </c>
      <c r="J245" s="53" t="s">
        <v>262</v>
      </c>
    </row>
    <row r="246" spans="2:11" ht="15" customHeight="1">
      <c r="B246" s="90"/>
      <c r="C246" s="91"/>
      <c r="D246" s="91"/>
      <c r="E246" s="91"/>
      <c r="F246" s="91"/>
      <c r="G246" s="91"/>
      <c r="H246" s="91"/>
      <c r="I246" s="91"/>
      <c r="J246" s="92"/>
    </row>
    <row r="247" spans="2:11" ht="23.25" customHeight="1">
      <c r="B247" s="78" t="s">
        <v>59</v>
      </c>
      <c r="C247" s="79"/>
      <c r="D247" s="80"/>
      <c r="E247" s="81"/>
      <c r="F247" s="88"/>
      <c r="G247" s="88"/>
      <c r="H247" s="88"/>
      <c r="I247" s="88"/>
      <c r="J247" s="89"/>
    </row>
    <row r="248" spans="2:11" ht="15" customHeight="1">
      <c r="B248" s="121" t="s">
        <v>22</v>
      </c>
      <c r="C248" s="122"/>
      <c r="D248" s="123"/>
      <c r="E248" s="121" t="s">
        <v>22</v>
      </c>
      <c r="F248" s="122"/>
      <c r="G248" s="122"/>
      <c r="H248" s="122"/>
      <c r="I248" s="122"/>
      <c r="J248" s="123"/>
    </row>
    <row r="249" spans="2:11" ht="15" customHeight="1">
      <c r="B249" s="136"/>
      <c r="C249" s="137"/>
      <c r="D249" s="137"/>
      <c r="E249" s="137"/>
      <c r="F249" s="137"/>
      <c r="G249" s="137"/>
      <c r="H249" s="137"/>
      <c r="I249" s="137"/>
      <c r="J249" s="138"/>
    </row>
    <row r="250" spans="2:11" ht="40.5" customHeight="1">
      <c r="B250" s="81" t="s">
        <v>85</v>
      </c>
      <c r="C250" s="88"/>
      <c r="D250" s="88"/>
      <c r="E250" s="95"/>
      <c r="F250" s="96"/>
      <c r="G250" s="96"/>
      <c r="H250" s="96"/>
      <c r="I250" s="96"/>
      <c r="J250" s="97"/>
    </row>
    <row r="251" spans="2:11" ht="13.5" customHeight="1">
      <c r="B251" s="126"/>
      <c r="C251" s="127"/>
      <c r="D251" s="127"/>
      <c r="E251" s="127"/>
      <c r="F251" s="127"/>
      <c r="G251" s="127"/>
      <c r="H251" s="127"/>
      <c r="I251" s="127"/>
      <c r="J251" s="128"/>
    </row>
    <row r="252" spans="2:11" ht="53.25" customHeight="1">
      <c r="B252" s="81" t="s">
        <v>86</v>
      </c>
      <c r="C252" s="88"/>
      <c r="D252" s="89"/>
      <c r="E252" s="95"/>
      <c r="F252" s="96"/>
      <c r="G252" s="96"/>
      <c r="H252" s="96"/>
      <c r="I252" s="96"/>
      <c r="J252" s="97"/>
    </row>
    <row r="253" spans="2:11" ht="15.75" customHeight="1">
      <c r="B253" s="126"/>
      <c r="C253" s="127"/>
      <c r="D253" s="127"/>
      <c r="E253" s="127"/>
      <c r="F253" s="127"/>
      <c r="G253" s="127"/>
      <c r="H253" s="127"/>
      <c r="I253" s="127"/>
      <c r="J253" s="128"/>
    </row>
    <row r="254" spans="2:11" ht="33.75" customHeight="1">
      <c r="B254" s="81" t="s">
        <v>87</v>
      </c>
      <c r="C254" s="88"/>
      <c r="D254" s="89"/>
      <c r="E254" s="95"/>
      <c r="F254" s="96"/>
      <c r="G254" s="96"/>
      <c r="H254" s="96"/>
      <c r="I254" s="96"/>
      <c r="J254" s="97"/>
    </row>
    <row r="255" spans="2:11" ht="13.5" customHeight="1">
      <c r="B255" s="129"/>
      <c r="C255" s="130"/>
      <c r="D255" s="130"/>
      <c r="E255" s="130"/>
      <c r="F255" s="130"/>
      <c r="G255" s="130"/>
      <c r="H255" s="130"/>
      <c r="I255" s="130"/>
      <c r="J255" s="131"/>
    </row>
    <row r="256" spans="2:11" ht="13.5" customHeight="1">
      <c r="B256" s="81" t="s">
        <v>88</v>
      </c>
      <c r="C256" s="88"/>
      <c r="D256" s="88"/>
      <c r="E256" s="88"/>
      <c r="F256" s="88"/>
      <c r="G256" s="88"/>
      <c r="H256" s="88"/>
      <c r="I256" s="88"/>
      <c r="J256" s="89"/>
    </row>
    <row r="257" spans="2:10" ht="13.5" customHeight="1">
      <c r="B257" s="90"/>
      <c r="C257" s="91"/>
      <c r="D257" s="91"/>
      <c r="E257" s="91"/>
      <c r="F257" s="91"/>
      <c r="G257" s="91"/>
      <c r="H257" s="91"/>
      <c r="I257" s="91"/>
      <c r="J257" s="92"/>
    </row>
    <row r="258" spans="2:10" ht="13.5" customHeight="1">
      <c r="B258" s="98" t="s">
        <v>89</v>
      </c>
      <c r="C258" s="132"/>
      <c r="D258" s="132"/>
      <c r="E258" s="132"/>
      <c r="F258" s="132"/>
      <c r="G258" s="132"/>
      <c r="H258" s="132"/>
      <c r="I258" s="132"/>
      <c r="J258" s="99"/>
    </row>
    <row r="259" spans="2:10" ht="13.5" customHeight="1">
      <c r="B259" s="78" t="s">
        <v>90</v>
      </c>
      <c r="C259" s="79"/>
      <c r="D259" s="80"/>
      <c r="E259" s="78" t="s">
        <v>92</v>
      </c>
      <c r="F259" s="79"/>
      <c r="G259" s="80"/>
      <c r="H259" s="78" t="s">
        <v>93</v>
      </c>
      <c r="I259" s="80"/>
      <c r="J259" s="2"/>
    </row>
    <row r="260" spans="2:10" ht="13.5" customHeight="1">
      <c r="B260" s="78" t="s">
        <v>91</v>
      </c>
      <c r="C260" s="79"/>
      <c r="D260" s="80"/>
      <c r="E260" s="78">
        <v>10596152</v>
      </c>
      <c r="F260" s="79"/>
      <c r="G260" s="80"/>
      <c r="H260" s="168" t="s">
        <v>94</v>
      </c>
      <c r="I260" s="80"/>
      <c r="J260" s="2"/>
    </row>
    <row r="261" spans="2:10" ht="14.25" customHeight="1">
      <c r="B261" s="133" t="s">
        <v>95</v>
      </c>
      <c r="C261" s="133"/>
      <c r="D261" s="133"/>
    </row>
    <row r="262" spans="2:10" ht="14.25" customHeight="1">
      <c r="B262" s="134"/>
      <c r="C262" s="134"/>
      <c r="D262" s="134"/>
    </row>
    <row r="263" spans="2:10" ht="14.25" customHeight="1">
      <c r="B263" s="29"/>
      <c r="C263" s="23"/>
      <c r="D263" s="23"/>
    </row>
    <row r="264" spans="2:10" ht="14.25" customHeight="1">
      <c r="B264" s="29"/>
      <c r="C264" s="30"/>
      <c r="D264" s="30"/>
    </row>
    <row r="265" spans="2:10" ht="14.25" customHeight="1">
      <c r="B265" s="29"/>
      <c r="C265" s="51"/>
      <c r="D265" s="51"/>
    </row>
    <row r="266" spans="2:10" ht="14.25" customHeight="1">
      <c r="B266" s="29"/>
      <c r="C266" s="51"/>
      <c r="D266" s="51"/>
    </row>
    <row r="267" spans="2:10" ht="14.25" customHeight="1">
      <c r="B267" s="29"/>
      <c r="C267" s="51"/>
      <c r="D267" s="51"/>
    </row>
    <row r="268" spans="2:10" ht="14.25" customHeight="1">
      <c r="B268" s="29"/>
      <c r="C268" s="51"/>
      <c r="D268" s="51"/>
    </row>
    <row r="269" spans="2:10" ht="14.25" customHeight="1">
      <c r="B269" s="29"/>
      <c r="C269" s="51"/>
      <c r="D269" s="51"/>
    </row>
    <row r="270" spans="2:10" ht="14.25" customHeight="1">
      <c r="B270" s="29"/>
      <c r="C270" s="51"/>
      <c r="D270" s="51"/>
    </row>
    <row r="271" spans="2:10" ht="14.25" customHeight="1">
      <c r="B271" s="29"/>
      <c r="C271" s="51"/>
      <c r="D271" s="51"/>
    </row>
    <row r="272" spans="2:10" ht="14.25" customHeight="1">
      <c r="B272" s="29"/>
      <c r="C272" s="51"/>
      <c r="D272" s="51"/>
    </row>
    <row r="273" spans="2:4" ht="14.25" customHeight="1">
      <c r="B273" s="29"/>
      <c r="C273" s="30"/>
      <c r="D273" s="30"/>
    </row>
    <row r="274" spans="2:4" ht="14.25" customHeight="1">
      <c r="B274" s="29"/>
      <c r="C274" s="23"/>
      <c r="D274" s="23"/>
    </row>
    <row r="275" spans="2:4" ht="14.25" customHeight="1">
      <c r="B275" s="29"/>
      <c r="C275" s="51"/>
      <c r="D275" s="51"/>
    </row>
    <row r="276" spans="2:4" ht="14.25" customHeight="1">
      <c r="B276" s="29"/>
      <c r="C276" s="51"/>
      <c r="D276" s="51"/>
    </row>
    <row r="277" spans="2:4" ht="14.25" customHeight="1">
      <c r="B277" s="29"/>
      <c r="C277" s="51"/>
      <c r="D277" s="51"/>
    </row>
    <row r="278" spans="2:4" ht="14.25" customHeight="1">
      <c r="B278" s="29"/>
      <c r="C278" s="51"/>
      <c r="D278" s="51"/>
    </row>
    <row r="279" spans="2:4" ht="14.25" customHeight="1">
      <c r="B279" s="29"/>
      <c r="C279" s="51"/>
      <c r="D279" s="51"/>
    </row>
    <row r="280" spans="2:4" ht="14.25" customHeight="1">
      <c r="B280" s="29"/>
      <c r="C280" s="51"/>
      <c r="D280" s="51"/>
    </row>
    <row r="281" spans="2:4" ht="14.25" customHeight="1">
      <c r="B281" s="29"/>
      <c r="C281" s="51"/>
      <c r="D281" s="51"/>
    </row>
    <row r="282" spans="2:4" ht="14.25" customHeight="1">
      <c r="B282" s="29"/>
      <c r="C282" s="51"/>
      <c r="D282" s="51"/>
    </row>
    <row r="283" spans="2:4" ht="14.25" customHeight="1">
      <c r="B283" s="29"/>
      <c r="C283" s="51"/>
      <c r="D283" s="51"/>
    </row>
    <row r="284" spans="2:4" ht="14.25" customHeight="1">
      <c r="B284" s="29"/>
      <c r="C284" s="51"/>
      <c r="D284" s="51"/>
    </row>
    <row r="285" spans="2:4" ht="14.25" customHeight="1">
      <c r="B285" s="29"/>
      <c r="C285" s="51"/>
      <c r="D285" s="51"/>
    </row>
    <row r="286" spans="2:4" ht="14.25" customHeight="1">
      <c r="B286" s="29"/>
      <c r="C286" s="51"/>
      <c r="D286" s="51"/>
    </row>
    <row r="287" spans="2:4" ht="14.25" customHeight="1">
      <c r="B287" s="29"/>
      <c r="C287" s="51"/>
      <c r="D287" s="51"/>
    </row>
    <row r="288" spans="2:4" ht="14.25" customHeight="1">
      <c r="B288" s="29"/>
      <c r="C288" s="51"/>
      <c r="D288" s="51"/>
    </row>
    <row r="289" spans="2:10" ht="14.25" customHeight="1">
      <c r="B289" s="29"/>
      <c r="C289" s="51"/>
      <c r="D289" s="51"/>
    </row>
    <row r="290" spans="2:10" ht="14.25" customHeight="1">
      <c r="B290" s="29"/>
      <c r="C290" s="51"/>
      <c r="D290" s="51"/>
    </row>
    <row r="291" spans="2:10" ht="14.25" customHeight="1">
      <c r="B291" s="29"/>
      <c r="C291" s="51"/>
      <c r="D291" s="51"/>
    </row>
    <row r="292" spans="2:10" ht="14.25" customHeight="1">
      <c r="B292" s="29"/>
      <c r="C292" s="51"/>
      <c r="D292" s="51"/>
    </row>
    <row r="293" spans="2:10" ht="14.25" customHeight="1">
      <c r="B293" s="29"/>
      <c r="C293" s="51"/>
      <c r="D293" s="51"/>
    </row>
    <row r="294" spans="2:10" ht="14.25" customHeight="1">
      <c r="B294" s="29"/>
      <c r="C294" s="51"/>
      <c r="D294" s="51"/>
    </row>
    <row r="295" spans="2:10" ht="14.25" customHeight="1">
      <c r="B295" s="29"/>
      <c r="C295" s="51"/>
      <c r="D295" s="51"/>
    </row>
    <row r="296" spans="2:10" ht="14.25" customHeight="1">
      <c r="B296" s="29"/>
      <c r="C296" s="51"/>
      <c r="D296" s="51"/>
    </row>
    <row r="297" spans="2:10" ht="14.25" customHeight="1">
      <c r="B297" s="29"/>
      <c r="C297" s="51"/>
      <c r="D297" s="51"/>
    </row>
    <row r="298" spans="2:10" ht="14.25" customHeight="1">
      <c r="B298" s="29"/>
      <c r="C298" s="51"/>
      <c r="D298" s="51"/>
    </row>
    <row r="299" spans="2:10" ht="14.25" customHeight="1">
      <c r="B299" s="29"/>
      <c r="C299" s="51"/>
      <c r="D299" s="51"/>
    </row>
    <row r="300" spans="2:10" ht="14.25" customHeight="1">
      <c r="B300" s="29"/>
      <c r="C300" s="51"/>
      <c r="D300" s="51"/>
    </row>
    <row r="301" spans="2:10" ht="14.25" customHeight="1">
      <c r="B301" s="118"/>
      <c r="C301" s="118"/>
      <c r="D301" s="118"/>
    </row>
    <row r="302" spans="2:10" ht="18" customHeight="1">
      <c r="B302" s="119" t="s">
        <v>103</v>
      </c>
      <c r="C302" s="119"/>
      <c r="D302" s="119"/>
      <c r="E302" s="119"/>
      <c r="F302" s="119"/>
      <c r="G302" s="119"/>
      <c r="H302" s="119"/>
      <c r="I302" s="119"/>
      <c r="J302" s="119"/>
    </row>
    <row r="303" spans="2:10" ht="14.25" customHeight="1">
      <c r="B303" s="119" t="s">
        <v>104</v>
      </c>
      <c r="C303" s="119"/>
      <c r="D303" s="119"/>
      <c r="E303" s="119"/>
      <c r="F303" s="119"/>
      <c r="G303" s="119"/>
      <c r="H303" s="119"/>
      <c r="I303" s="119"/>
      <c r="J303" s="119"/>
    </row>
    <row r="304" spans="2:10" ht="14.25" customHeight="1">
      <c r="B304" s="119" t="s">
        <v>98</v>
      </c>
      <c r="C304" s="119"/>
      <c r="D304" s="119"/>
      <c r="E304" s="119"/>
      <c r="F304" s="119"/>
      <c r="G304" s="119"/>
      <c r="H304" s="119"/>
      <c r="I304" s="119"/>
      <c r="J304" s="119"/>
    </row>
    <row r="305" spans="2:10" ht="14.25" customHeight="1">
      <c r="B305" s="119" t="s">
        <v>99</v>
      </c>
      <c r="C305" s="119"/>
      <c r="D305" s="119"/>
      <c r="E305" s="119"/>
      <c r="F305" s="119"/>
      <c r="G305" s="119"/>
      <c r="H305" s="119"/>
      <c r="I305" s="119"/>
      <c r="J305" s="119"/>
    </row>
    <row r="306" spans="2:10" ht="14.25" customHeight="1">
      <c r="B306" s="119" t="s">
        <v>100</v>
      </c>
      <c r="C306" s="119"/>
      <c r="D306" s="119"/>
      <c r="E306" s="119"/>
      <c r="F306" s="119"/>
      <c r="G306" s="119"/>
      <c r="H306" s="119"/>
      <c r="I306" s="119"/>
      <c r="J306" s="119"/>
    </row>
    <row r="307" spans="2:10" ht="14.25" customHeight="1">
      <c r="B307" s="119" t="s">
        <v>101</v>
      </c>
      <c r="C307" s="119"/>
      <c r="D307" s="119"/>
      <c r="E307" s="119"/>
      <c r="F307" s="119"/>
      <c r="G307" s="119"/>
      <c r="H307" s="119"/>
      <c r="I307" s="119"/>
      <c r="J307" s="119"/>
    </row>
    <row r="308" spans="2:10" ht="14.25" customHeight="1">
      <c r="B308" s="119" t="s">
        <v>105</v>
      </c>
      <c r="C308" s="119"/>
      <c r="D308" s="119"/>
      <c r="E308" s="119"/>
      <c r="F308" s="119"/>
      <c r="G308" s="119"/>
      <c r="H308" s="119"/>
      <c r="I308" s="119"/>
      <c r="J308" s="119"/>
    </row>
    <row r="309" spans="2:10" ht="14.25" customHeight="1">
      <c r="B309" s="119" t="s">
        <v>102</v>
      </c>
      <c r="C309" s="119"/>
      <c r="D309" s="119"/>
      <c r="E309" s="119"/>
      <c r="F309" s="119"/>
      <c r="G309" s="119"/>
      <c r="H309" s="119"/>
      <c r="I309" s="119"/>
      <c r="J309" s="119"/>
    </row>
    <row r="310" spans="2:10" ht="18.75" customHeight="1">
      <c r="B310" s="117"/>
      <c r="C310" s="117"/>
      <c r="D310" s="117"/>
      <c r="E310" s="117"/>
      <c r="F310" s="117"/>
      <c r="G310" s="117"/>
      <c r="H310" s="117"/>
      <c r="I310" s="117"/>
    </row>
  </sheetData>
  <mergeCells count="313">
    <mergeCell ref="H231:H235"/>
    <mergeCell ref="I231:J231"/>
    <mergeCell ref="D243:F243"/>
    <mergeCell ref="D244:F244"/>
    <mergeCell ref="D245:F245"/>
    <mergeCell ref="G243:H243"/>
    <mergeCell ref="G244:H244"/>
    <mergeCell ref="G245:H245"/>
    <mergeCell ref="C158:D158"/>
    <mergeCell ref="C159:D159"/>
    <mergeCell ref="C160:D160"/>
    <mergeCell ref="C161:D161"/>
    <mergeCell ref="C162:D162"/>
    <mergeCell ref="C163:D163"/>
    <mergeCell ref="C164:D164"/>
    <mergeCell ref="C223:C226"/>
    <mergeCell ref="D223:E226"/>
    <mergeCell ref="C149:D149"/>
    <mergeCell ref="C150:D150"/>
    <mergeCell ref="C151:D151"/>
    <mergeCell ref="C152:D152"/>
    <mergeCell ref="C153:D153"/>
    <mergeCell ref="C154:D154"/>
    <mergeCell ref="C155:D155"/>
    <mergeCell ref="C156:D156"/>
    <mergeCell ref="C157:D157"/>
    <mergeCell ref="C140:D140"/>
    <mergeCell ref="C141:D141"/>
    <mergeCell ref="C142:D142"/>
    <mergeCell ref="C143:D143"/>
    <mergeCell ref="C144:D144"/>
    <mergeCell ref="C145:D145"/>
    <mergeCell ref="C146:D146"/>
    <mergeCell ref="C147:D147"/>
    <mergeCell ref="C148:D148"/>
    <mergeCell ref="C125:D125"/>
    <mergeCell ref="C126:D126"/>
    <mergeCell ref="C129:D129"/>
    <mergeCell ref="C130:D130"/>
    <mergeCell ref="C131:D131"/>
    <mergeCell ref="C136:D136"/>
    <mergeCell ref="C137:D137"/>
    <mergeCell ref="C138:D138"/>
    <mergeCell ref="C139:D139"/>
    <mergeCell ref="C62:D62"/>
    <mergeCell ref="C63:D63"/>
    <mergeCell ref="C64:D64"/>
    <mergeCell ref="C65:D65"/>
    <mergeCell ref="C66:D66"/>
    <mergeCell ref="C97:D97"/>
    <mergeCell ref="C98:D98"/>
    <mergeCell ref="C99:D99"/>
    <mergeCell ref="C102:D102"/>
    <mergeCell ref="B61:B65"/>
    <mergeCell ref="B81:B84"/>
    <mergeCell ref="B92:B95"/>
    <mergeCell ref="B96:B100"/>
    <mergeCell ref="B106:B109"/>
    <mergeCell ref="B130:B133"/>
    <mergeCell ref="B140:B141"/>
    <mergeCell ref="B151:B154"/>
    <mergeCell ref="B163:B166"/>
    <mergeCell ref="B78:B80"/>
    <mergeCell ref="D183:J183"/>
    <mergeCell ref="I184:J184"/>
    <mergeCell ref="I185:J185"/>
    <mergeCell ref="B101:B105"/>
    <mergeCell ref="B116:B119"/>
    <mergeCell ref="B120:B122"/>
    <mergeCell ref="B134:B136"/>
    <mergeCell ref="B146:B147"/>
    <mergeCell ref="B160:B162"/>
    <mergeCell ref="A1:J1"/>
    <mergeCell ref="A3:J3"/>
    <mergeCell ref="A5:J5"/>
    <mergeCell ref="A6:J6"/>
    <mergeCell ref="B45:J45"/>
    <mergeCell ref="G46:J46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46:F46"/>
    <mergeCell ref="B7:J7"/>
    <mergeCell ref="J8:J11"/>
    <mergeCell ref="B51:J51"/>
    <mergeCell ref="G52:J52"/>
    <mergeCell ref="G53:J53"/>
    <mergeCell ref="B52:F52"/>
    <mergeCell ref="B53:F53"/>
    <mergeCell ref="B49:C49"/>
    <mergeCell ref="D49:E49"/>
    <mergeCell ref="B50:C50"/>
    <mergeCell ref="D50:E50"/>
    <mergeCell ref="B251:J251"/>
    <mergeCell ref="E260:G260"/>
    <mergeCell ref="H259:I259"/>
    <mergeCell ref="H260:I260"/>
    <mergeCell ref="B181:E181"/>
    <mergeCell ref="F181:J181"/>
    <mergeCell ref="B177:E178"/>
    <mergeCell ref="F180:J180"/>
    <mergeCell ref="I187:J187"/>
    <mergeCell ref="D238:F238"/>
    <mergeCell ref="G238:H238"/>
    <mergeCell ref="E167:J167"/>
    <mergeCell ref="B168:J168"/>
    <mergeCell ref="B250:D250"/>
    <mergeCell ref="B246:J246"/>
    <mergeCell ref="E247:J247"/>
    <mergeCell ref="E248:J248"/>
    <mergeCell ref="B249:J249"/>
    <mergeCell ref="E250:J250"/>
    <mergeCell ref="H193:H196"/>
    <mergeCell ref="G193:G196"/>
    <mergeCell ref="I59:J59"/>
    <mergeCell ref="B56:J56"/>
    <mergeCell ref="I54:J54"/>
    <mergeCell ref="I55:J55"/>
    <mergeCell ref="G59:H59"/>
    <mergeCell ref="E59:F59"/>
    <mergeCell ref="B54:F55"/>
    <mergeCell ref="C57:D60"/>
    <mergeCell ref="E57:J57"/>
    <mergeCell ref="E58:J58"/>
    <mergeCell ref="B57:B60"/>
    <mergeCell ref="B47:J47"/>
    <mergeCell ref="B48:J48"/>
    <mergeCell ref="I49:J49"/>
    <mergeCell ref="I50:J50"/>
    <mergeCell ref="C187:C192"/>
    <mergeCell ref="D187:E192"/>
    <mergeCell ref="F187:F192"/>
    <mergeCell ref="G187:G192"/>
    <mergeCell ref="H187:H192"/>
    <mergeCell ref="C61:D61"/>
    <mergeCell ref="C67:D67"/>
    <mergeCell ref="C68:D68"/>
    <mergeCell ref="C70:D70"/>
    <mergeCell ref="C74:D74"/>
    <mergeCell ref="C116:D116"/>
    <mergeCell ref="C117:D117"/>
    <mergeCell ref="C118:D118"/>
    <mergeCell ref="C106:D106"/>
    <mergeCell ref="C107:D107"/>
    <mergeCell ref="C108:D108"/>
    <mergeCell ref="C109:D109"/>
    <mergeCell ref="C110:D110"/>
    <mergeCell ref="C111:D111"/>
    <mergeCell ref="F193:F196"/>
    <mergeCell ref="D193:E196"/>
    <mergeCell ref="B307:J307"/>
    <mergeCell ref="B252:D252"/>
    <mergeCell ref="B254:D254"/>
    <mergeCell ref="B259:D259"/>
    <mergeCell ref="B253:J253"/>
    <mergeCell ref="E252:J252"/>
    <mergeCell ref="E254:J254"/>
    <mergeCell ref="B255:J255"/>
    <mergeCell ref="B256:J256"/>
    <mergeCell ref="B257:J257"/>
    <mergeCell ref="B258:J258"/>
    <mergeCell ref="B261:D262"/>
    <mergeCell ref="B306:J306"/>
    <mergeCell ref="D239:F239"/>
    <mergeCell ref="G239:H239"/>
    <mergeCell ref="I197:J197"/>
    <mergeCell ref="I193:J193"/>
    <mergeCell ref="C204:C218"/>
    <mergeCell ref="D204:E218"/>
    <mergeCell ref="F204:F218"/>
    <mergeCell ref="G204:G218"/>
    <mergeCell ref="H204:H218"/>
    <mergeCell ref="B310:I310"/>
    <mergeCell ref="B301:D301"/>
    <mergeCell ref="B260:D260"/>
    <mergeCell ref="B302:J302"/>
    <mergeCell ref="B303:J303"/>
    <mergeCell ref="B304:J304"/>
    <mergeCell ref="B305:J305"/>
    <mergeCell ref="H184:H186"/>
    <mergeCell ref="E259:G259"/>
    <mergeCell ref="B308:J308"/>
    <mergeCell ref="B309:J309"/>
    <mergeCell ref="D237:F237"/>
    <mergeCell ref="G237:H237"/>
    <mergeCell ref="B247:D247"/>
    <mergeCell ref="B248:D248"/>
    <mergeCell ref="F184:F186"/>
    <mergeCell ref="G184:G186"/>
    <mergeCell ref="B183:B186"/>
    <mergeCell ref="D184:E186"/>
    <mergeCell ref="C183:C186"/>
    <mergeCell ref="C193:C196"/>
    <mergeCell ref="C197:C203"/>
    <mergeCell ref="D197:E203"/>
    <mergeCell ref="F197:F203"/>
    <mergeCell ref="C69:D69"/>
    <mergeCell ref="C75:D75"/>
    <mergeCell ref="C119:D119"/>
    <mergeCell ref="C120:D120"/>
    <mergeCell ref="C121:D121"/>
    <mergeCell ref="C122:D122"/>
    <mergeCell ref="C166:D166"/>
    <mergeCell ref="C91:D91"/>
    <mergeCell ref="C92:D92"/>
    <mergeCell ref="C94:D94"/>
    <mergeCell ref="C95:D95"/>
    <mergeCell ref="C96:D96"/>
    <mergeCell ref="C133:D133"/>
    <mergeCell ref="F178:I178"/>
    <mergeCell ref="B179:E179"/>
    <mergeCell ref="F179:J179"/>
    <mergeCell ref="F223:F226"/>
    <mergeCell ref="G223:G226"/>
    <mergeCell ref="H223:H226"/>
    <mergeCell ref="I223:J223"/>
    <mergeCell ref="C227:C230"/>
    <mergeCell ref="D227:E230"/>
    <mergeCell ref="F227:F230"/>
    <mergeCell ref="G227:G230"/>
    <mergeCell ref="H227:H230"/>
    <mergeCell ref="I227:J227"/>
    <mergeCell ref="C231:C235"/>
    <mergeCell ref="D231:E235"/>
    <mergeCell ref="F231:F235"/>
    <mergeCell ref="G231:G235"/>
    <mergeCell ref="B180:E180"/>
    <mergeCell ref="B123:B125"/>
    <mergeCell ref="B126:B128"/>
    <mergeCell ref="I204:J204"/>
    <mergeCell ref="C219:C222"/>
    <mergeCell ref="D219:E222"/>
    <mergeCell ref="F219:F222"/>
    <mergeCell ref="G219:G222"/>
    <mergeCell ref="H219:H222"/>
    <mergeCell ref="I219:J219"/>
    <mergeCell ref="H197:H203"/>
    <mergeCell ref="G197:G203"/>
    <mergeCell ref="D240:F240"/>
    <mergeCell ref="D241:F241"/>
    <mergeCell ref="D242:F242"/>
    <mergeCell ref="G240:H240"/>
    <mergeCell ref="G241:H241"/>
    <mergeCell ref="G242:H242"/>
    <mergeCell ref="B174:C174"/>
    <mergeCell ref="B138:B139"/>
    <mergeCell ref="B68:B72"/>
    <mergeCell ref="C71:D71"/>
    <mergeCell ref="C72:D72"/>
    <mergeCell ref="C73:D73"/>
    <mergeCell ref="B73:B77"/>
    <mergeCell ref="C80:D80"/>
    <mergeCell ref="C81:D81"/>
    <mergeCell ref="C82:D82"/>
    <mergeCell ref="C83:D83"/>
    <mergeCell ref="C84:D84"/>
    <mergeCell ref="C89:D89"/>
    <mergeCell ref="B110:B113"/>
    <mergeCell ref="B114:B115"/>
    <mergeCell ref="B142:B144"/>
    <mergeCell ref="B148:B150"/>
    <mergeCell ref="B155:B156"/>
    <mergeCell ref="B157:B159"/>
    <mergeCell ref="C127:D127"/>
    <mergeCell ref="C128:D128"/>
    <mergeCell ref="C132:D132"/>
    <mergeCell ref="B85:B91"/>
    <mergeCell ref="C134:D134"/>
    <mergeCell ref="C135:D135"/>
    <mergeCell ref="C165:D165"/>
    <mergeCell ref="C93:D93"/>
    <mergeCell ref="C100:D100"/>
    <mergeCell ref="C101:D101"/>
    <mergeCell ref="C76:D76"/>
    <mergeCell ref="C77:D77"/>
    <mergeCell ref="C78:D78"/>
    <mergeCell ref="C79:D79"/>
    <mergeCell ref="C85:D85"/>
    <mergeCell ref="C86:D86"/>
    <mergeCell ref="C87:D87"/>
    <mergeCell ref="C88:D88"/>
    <mergeCell ref="C90:D90"/>
    <mergeCell ref="C103:D103"/>
    <mergeCell ref="C104:D104"/>
    <mergeCell ref="C105:D105"/>
    <mergeCell ref="C112:D112"/>
    <mergeCell ref="C113:D113"/>
    <mergeCell ref="C114:D114"/>
    <mergeCell ref="C115:D115"/>
    <mergeCell ref="C123:D123"/>
    <mergeCell ref="C124:D124"/>
    <mergeCell ref="B236:J236"/>
    <mergeCell ref="B167:D167"/>
    <mergeCell ref="B170:B171"/>
    <mergeCell ref="C170:C171"/>
    <mergeCell ref="B169:J169"/>
    <mergeCell ref="D170:J170"/>
    <mergeCell ref="I171:J171"/>
    <mergeCell ref="B173:J173"/>
    <mergeCell ref="I172:J172"/>
    <mergeCell ref="D174:J174"/>
    <mergeCell ref="B175:J175"/>
    <mergeCell ref="B176:E176"/>
    <mergeCell ref="F176:J176"/>
    <mergeCell ref="F177:I177"/>
  </mergeCells>
  <hyperlinks>
    <hyperlink ref="H260" r:id="rId1"/>
  </hyperlinks>
  <pageMargins left="0.25" right="0.25" top="0.41" bottom="0.4" header="0.3" footer="0.3"/>
  <pageSetup scale="7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2015-11-30T13:55:31Z</dcterms:modified>
</cp:coreProperties>
</file>